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Diski v skupni rabi\0888 OVE MFE\0888 JN\0888 JN objava popravkov\0888 2500912 Oddano na portal v2\KII\10 DSO Tezno\"/>
    </mc:Choice>
  </mc:AlternateContent>
  <xr:revisionPtr revIDLastSave="0" documentId="13_ncr:1_{86A210BC-2848-4B74-AAF5-C42A99346A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IJA" sheetId="2" r:id="rId1"/>
    <sheet name="MFE DSO TEZNO" sheetId="1" r:id="rId2"/>
    <sheet name="Podkonstrukcija" sheetId="4" r:id="rId3"/>
  </sheets>
  <definedNames>
    <definedName name="_xlnm.Print_Area" localSheetId="2">Podkonstrukcija!$A$1:$F$65</definedName>
    <definedName name="_xlnm.Print_Titles" localSheetId="2">Podkonstrukcija!$2:$6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F13" i="4"/>
  <c r="F14" i="4"/>
  <c r="F15" i="4"/>
  <c r="F21" i="4"/>
  <c r="F22" i="4"/>
  <c r="F23" i="4"/>
  <c r="F25" i="4"/>
  <c r="F26" i="4"/>
  <c r="F32" i="4"/>
  <c r="F28" i="4" s="1"/>
  <c r="F41" i="4"/>
  <c r="F42" i="4"/>
  <c r="F43" i="4"/>
  <c r="F44" i="4"/>
  <c r="F50" i="4"/>
  <c r="F51" i="4"/>
  <c r="F52" i="4"/>
  <c r="F54" i="4"/>
  <c r="F55" i="4"/>
  <c r="F56" i="4"/>
  <c r="F58" i="4"/>
  <c r="F59" i="4"/>
  <c r="F60" i="4"/>
  <c r="F62" i="4"/>
  <c r="F63" i="4"/>
  <c r="F64" i="4"/>
  <c r="F46" i="4" l="1"/>
  <c r="F38" i="4"/>
  <c r="F17" i="4"/>
  <c r="F10" i="4"/>
  <c r="D8" i="2"/>
  <c r="F6" i="4" l="1"/>
  <c r="D9" i="2" s="1"/>
  <c r="M33" i="1"/>
  <c r="M55" i="1"/>
  <c r="M78" i="1"/>
  <c r="M85" i="1"/>
  <c r="M92" i="1"/>
  <c r="M107" i="1"/>
  <c r="M109" i="1" s="1"/>
  <c r="M106" i="1"/>
  <c r="M104" i="1"/>
  <c r="M103" i="1"/>
  <c r="M91" i="1"/>
  <c r="M90" i="1"/>
  <c r="M89" i="1"/>
  <c r="M98" i="1"/>
  <c r="M99" i="1"/>
  <c r="M100" i="1"/>
  <c r="M62" i="1"/>
  <c r="M76" i="1"/>
  <c r="M77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1" i="1"/>
  <c r="M60" i="1"/>
  <c r="M59" i="1"/>
  <c r="M84" i="1"/>
  <c r="M101" i="1"/>
  <c r="M102" i="1"/>
  <c r="M105" i="1"/>
  <c r="M25" i="1"/>
  <c r="M54" i="1"/>
  <c r="M17" i="1"/>
  <c r="M38" i="1"/>
  <c r="M21" i="1"/>
  <c r="M18" i="1"/>
  <c r="M19" i="1"/>
  <c r="M20" i="1"/>
  <c r="M22" i="1"/>
  <c r="M23" i="1"/>
  <c r="M24" i="1"/>
  <c r="M26" i="1"/>
  <c r="M27" i="1"/>
  <c r="M28" i="1"/>
  <c r="M29" i="1"/>
  <c r="M30" i="1"/>
  <c r="M31" i="1"/>
  <c r="M32" i="1"/>
  <c r="M37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</calcChain>
</file>

<file path=xl/sharedStrings.xml><?xml version="1.0" encoding="utf-8"?>
<sst xmlns="http://schemas.openxmlformats.org/spreadsheetml/2006/main" count="385" uniqueCount="199">
  <si>
    <t>POPIS MATERIALA</t>
  </si>
  <si>
    <t>Z. št.</t>
  </si>
  <si>
    <t>1. DC del - Sončna elektrarna</t>
  </si>
  <si>
    <t>Opis</t>
  </si>
  <si>
    <t>Naziv opreme</t>
  </si>
  <si>
    <t>Količina</t>
  </si>
  <si>
    <t>Moduli</t>
  </si>
  <si>
    <t>Konektor</t>
  </si>
  <si>
    <t>Žica</t>
  </si>
  <si>
    <t>Razno</t>
  </si>
  <si>
    <t>Cev Euroflex 40</t>
  </si>
  <si>
    <t>2. R DC / AC omarica</t>
  </si>
  <si>
    <t>L1, L2, L3</t>
  </si>
  <si>
    <t>Gas. aparat</t>
  </si>
  <si>
    <t>Mobiak gasilni aparat C02 - 5 kg</t>
  </si>
  <si>
    <t>Prenapetostni odvodnik RAYCAP PROTEC T1 1100V 3p</t>
  </si>
  <si>
    <t>Podkon.</t>
  </si>
  <si>
    <t>Omarica</t>
  </si>
  <si>
    <t>Mont. tir</t>
  </si>
  <si>
    <t>Kabel</t>
  </si>
  <si>
    <t>cev</t>
  </si>
  <si>
    <t>montažni tir 35/7,5 … 1 meter</t>
  </si>
  <si>
    <t>Konektor za stiskanje tip MC4 (moški)</t>
  </si>
  <si>
    <t>Konektor za stiskanje tip MC4 (ženski)</t>
  </si>
  <si>
    <t>Cu, 35 mm² za povezave RU-ZE</t>
  </si>
  <si>
    <t>Huawei MERC-1100W-P</t>
  </si>
  <si>
    <t>Razsm.</t>
  </si>
  <si>
    <t>Opti.</t>
  </si>
  <si>
    <t>F1.1 do F3.3</t>
  </si>
  <si>
    <t>Podkonstrukcija za ravno kritino</t>
  </si>
  <si>
    <t>Huawei SUN2000-50KTL-M3</t>
  </si>
  <si>
    <t>Huawei SUN2000-12KTL-M5</t>
  </si>
  <si>
    <t>Huawei SUN2000-20KTL-M5</t>
  </si>
  <si>
    <t>Huawei SUN2000-600W-P</t>
  </si>
  <si>
    <t>Plastična omarica MAXIPOL POVA4330 (Schrack)</t>
  </si>
  <si>
    <t>W2</t>
  </si>
  <si>
    <t>Kab. čevlji</t>
  </si>
  <si>
    <t>PEN, GIP</t>
  </si>
  <si>
    <t>X1</t>
  </si>
  <si>
    <t>QF1</t>
  </si>
  <si>
    <t>QF2</t>
  </si>
  <si>
    <t>QF3</t>
  </si>
  <si>
    <t>QF4</t>
  </si>
  <si>
    <t>QF5</t>
  </si>
  <si>
    <t>QF6</t>
  </si>
  <si>
    <t>Kanali</t>
  </si>
  <si>
    <t>Polica</t>
  </si>
  <si>
    <t>W1.1-1.3</t>
  </si>
  <si>
    <t>Cu, 16 mm² RU-ZE za povezave</t>
  </si>
  <si>
    <t>Cu, 35 mm² RU-ZE za povezave</t>
  </si>
  <si>
    <t>NAX2Y-J 4 x 150 mm²</t>
  </si>
  <si>
    <t>Kabeljski čevlji Al-Cu 150mm²</t>
  </si>
  <si>
    <t>Zbiralka E-Cu 30 x 5 mm (2 x 175 mm) s priključki in vpetjem</t>
  </si>
  <si>
    <t>Zbiralka E-Cu 30 x 5 mm (3 x 215 mm) + 2 x nosilec</t>
  </si>
  <si>
    <t>Priključna sponka za 60 mm zbiralčni sestav 3p</t>
  </si>
  <si>
    <t>Var. ločilnik Wohner NV000 250 A za 60 mm sestav + 100 A vložki</t>
  </si>
  <si>
    <t>Var. ločilnik Wohner NV000 za 60 mm sestav + 25 A vložki</t>
  </si>
  <si>
    <t>Var. ločilnik Wohner NV000 za 60 mm sestav + 32 A vložki</t>
  </si>
  <si>
    <t>Var. ločilnik Wohner NV000 za 60 mm sestav + 100 A vložki</t>
  </si>
  <si>
    <t>Schrack Combtec CTNC T1/T2 275 V 3+0</t>
  </si>
  <si>
    <t>Var. ločilnik Wohner NV000 za 60 mm sestav + 160 A vložki</t>
  </si>
  <si>
    <t>Kabelski kanal 60mm s pokrovom</t>
  </si>
  <si>
    <t>K. polica PK š: 200mm, v: 60mm, d: 2000mm + pokrov</t>
  </si>
  <si>
    <t>Drobni montažni material</t>
  </si>
  <si>
    <t>NYY-J 4 x 35 mm²</t>
  </si>
  <si>
    <t>Kabeljski čevlji Al-Cu 35mm²</t>
  </si>
  <si>
    <t>Enota</t>
  </si>
  <si>
    <t>Cena</t>
  </si>
  <si>
    <t>Vrednost</t>
  </si>
  <si>
    <t>kpl</t>
  </si>
  <si>
    <t>Skupaj</t>
  </si>
  <si>
    <t>SKUPAJ</t>
  </si>
  <si>
    <t>4. Ostalo</t>
  </si>
  <si>
    <t>Solarni kabel H1Z2Z2-K 1x6mm² (rdeče barve)</t>
  </si>
  <si>
    <t>Solarni kabel H1Z2Z2-K 1x6mm² (črne barve)</t>
  </si>
  <si>
    <t>kos</t>
  </si>
  <si>
    <t>m</t>
  </si>
  <si>
    <t>REKAPITULACIJA</t>
  </si>
  <si>
    <t>Št.</t>
  </si>
  <si>
    <t>Objekt</t>
  </si>
  <si>
    <t>Skupaj (EUR)</t>
  </si>
  <si>
    <r>
      <rPr>
        <b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.</t>
    </r>
  </si>
  <si>
    <t>SKUPAJ brez DDV</t>
  </si>
  <si>
    <t>AKCOME CHASER-M10/108P 440W Wp</t>
  </si>
  <si>
    <t>PROJEKT: MFE DSO Tezno; 90,20 kWp</t>
  </si>
  <si>
    <t>3. Nova PMO - Ločilno mesto</t>
  </si>
  <si>
    <t>W3</t>
  </si>
  <si>
    <t>Priključek</t>
  </si>
  <si>
    <t>F01</t>
  </si>
  <si>
    <t>F02</t>
  </si>
  <si>
    <t>F03</t>
  </si>
  <si>
    <t>F04</t>
  </si>
  <si>
    <t>F05</t>
  </si>
  <si>
    <t>F06</t>
  </si>
  <si>
    <t>S1, S2</t>
  </si>
  <si>
    <t>C1</t>
  </si>
  <si>
    <t>Q1</t>
  </si>
  <si>
    <t>Kontaktor</t>
  </si>
  <si>
    <t>NAY2Y-J 4 x 150 mm²</t>
  </si>
  <si>
    <t>Zbiralka E-Cu 30 x 10 mm (2 x 300 mm) s priključki in vpetjem</t>
  </si>
  <si>
    <t>Zbiralka E-Cu 30 x 10 mm (3 x 300 mm) + 2 x nosilec</t>
  </si>
  <si>
    <t>Priključnica za 60 mm zbiralčni sistem 3p</t>
  </si>
  <si>
    <t>Var. ločilnik Wohner NH00 za 60 mm sestav + 160 A vložki</t>
  </si>
  <si>
    <t>Var. ločilnik Wohner NV000 za 60 mm sestav + 16 A vložki</t>
  </si>
  <si>
    <t>Schrack intš. odkl. B6A 3p</t>
  </si>
  <si>
    <t>Schrack intš. odkl. B6A 1p</t>
  </si>
  <si>
    <t>Tipka dvopolna NC, NO</t>
  </si>
  <si>
    <t>Schrack URNA 0345-B</t>
  </si>
  <si>
    <t xml:space="preserve">Schrack motorni pogon MC2N-AE (208-240V AC), 3 polni 160A </t>
  </si>
  <si>
    <t>P/F 1,5mm2 za povezave</t>
  </si>
  <si>
    <t>2 x Schrack NC kontaktor + podnapetostna tuljavica 230V AC</t>
  </si>
  <si>
    <t>4. Gasilna oprema</t>
  </si>
  <si>
    <t>5. Komunikacija</t>
  </si>
  <si>
    <t>Dongle</t>
  </si>
  <si>
    <t>Ojačevalec</t>
  </si>
  <si>
    <t>UTP/FTP kabel</t>
  </si>
  <si>
    <t>Huawei Smart Dongle WLAN-FE</t>
  </si>
  <si>
    <t>TP-Link ojačevalnik WLAN omrežja</t>
  </si>
  <si>
    <t>PDI</t>
  </si>
  <si>
    <t>Navodila</t>
  </si>
  <si>
    <t>Meritve</t>
  </si>
  <si>
    <t>Šolanje</t>
  </si>
  <si>
    <t>Pož. Varnost</t>
  </si>
  <si>
    <t>Izdelava PID dokumentacije</t>
  </si>
  <si>
    <t>Priprava navodil uporabe MFE</t>
  </si>
  <si>
    <t>Izvedba meritev el. Inštalacije z dokumentacijo</t>
  </si>
  <si>
    <t>Šolanje uporabnika (2 obiska)</t>
  </si>
  <si>
    <t>Izkaz požarne varnosti</t>
  </si>
  <si>
    <t>Priprava požarnega načrta</t>
  </si>
  <si>
    <t>Meritve strelovodne napeljave z izdajo merilnega poročila</t>
  </si>
  <si>
    <t>Sistemske rešitve, zaščita med izvedbo gradbenih del</t>
  </si>
  <si>
    <t>Nepredvidena dela</t>
  </si>
  <si>
    <t>Nepredvidena dela (7 % celotne vrednosti)</t>
  </si>
  <si>
    <t>MFE DSO TEZNO</t>
  </si>
  <si>
    <t>podložne pritrditvene plošče 16*30*,5_v kompletu s sidranjem v ab stropno konstrukcijo_glej statično zasnovo</t>
  </si>
  <si>
    <t xml:space="preserve"> </t>
  </si>
  <si>
    <t>m1</t>
  </si>
  <si>
    <t>HOP 60*80*3_vijačena na nosilni okvir</t>
  </si>
  <si>
    <t>HOP 60*100*5_vc vijačeno_3 nosilni okvirji</t>
  </si>
  <si>
    <t xml:space="preserve">podkonstrukcije SKLOPA 04_vc,vijačno </t>
  </si>
  <si>
    <t>4.</t>
  </si>
  <si>
    <t>podložne pritrditvene plošče 10*28*,5_v kompletu s sidranjem v ab stropno konstrukcijo_glej statično zasnovo</t>
  </si>
  <si>
    <t>HOP 40*40*3_vijačena na nosilni okvir</t>
  </si>
  <si>
    <t>HOP 60*100*5_vc vijačeno_po 2 nosilna okvirja na sklop</t>
  </si>
  <si>
    <t>podkonstrukcija SKLOPA 03_vc,vijačeno</t>
  </si>
  <si>
    <t>3.</t>
  </si>
  <si>
    <t>HOP 40*80*5_vc vijačeno_po 2 nosilna okvirja na sklop</t>
  </si>
  <si>
    <t xml:space="preserve">podkonstrukcije SKLOPA 02 _vc,vijačno </t>
  </si>
  <si>
    <t>2.</t>
  </si>
  <si>
    <t>HOP 40*80*5_vc vijačeno_7 nosilnih okvirjev</t>
  </si>
  <si>
    <t xml:space="preserve">podkonstrukcije SKLOPA 01_vc,vijačno </t>
  </si>
  <si>
    <t>1.</t>
  </si>
  <si>
    <t>izvedba v skladu s opisom v arhitektonskem in statičnem elaboratu v kompletru s pripravljalnimi in zaključnimi deli,izdelava dobava in montaža</t>
  </si>
  <si>
    <t>splošno</t>
  </si>
  <si>
    <t>KOVINARASKA DELA_PODKONSTRUKCIJA FOTOVOLTAIKE</t>
  </si>
  <si>
    <t>BII</t>
  </si>
  <si>
    <t>m2</t>
  </si>
  <si>
    <t>izvedba opleska fasade v območju SKLOPA 4_po RAL</t>
  </si>
  <si>
    <t>izvedba izolativne fasadne obloge debeline 20 cm v kompletu z zaključnim slojem  v območju vgradnje podkonstrukcije fotovoltaike</t>
  </si>
  <si>
    <t>izvedba nove stešne obloge v območju SKLOPA 2 in 3 s kompletu s priklopom na obstoječo izolativo oblogo in zaključkom na jekleno podkonstrukcijo fotovoltaike_receptura C 30.11_bitumenska kritina s posipom,izolacija xps 20,parozaporni sloj</t>
  </si>
  <si>
    <t>izvedba nove strešne obloge v območju SKOPA 1 v kompletu za zaključnimi obrobami in s priklopom na jekleno podkonstrukcijo fotovoltaike_po recepturi C 30.10_bitumenska kritina s posipom,izolacija xps 30,parozaporni sloj</t>
  </si>
  <si>
    <t>izvedba v skladu z opisom v arhitektonskem elaborat v kompletu s pripravljalnimi in zaključnimi deli</t>
  </si>
  <si>
    <t>KROVSKA _GRADBENA DELA</t>
  </si>
  <si>
    <t>BI</t>
  </si>
  <si>
    <t xml:space="preserve">Za vsa obrtniška dela glej detajle, sheme, splošne opise in opise po pozicijah. Za vse obrtniške  izdelke na osnovi PZI  izbrani izvajalec obvezno izdela delavniške načrte, katere potrjujeta projektant in nadzornik. </t>
  </si>
  <si>
    <t>dela morajo biti izvedena v skladu z opisom v arhitektonskem elaboratu v kompletu z vsemi pripravljalnimi in zaključnimi deli v kompletu s gradbenimi deli</t>
  </si>
  <si>
    <t>OBRTNIŠKA DELA</t>
  </si>
  <si>
    <t>B</t>
  </si>
  <si>
    <t>Montaža in demontaža fasadnih odrov viš.do 9,50 m1, vključno s prašno zaščito, v ceno zajeti amortizacijo odra do 14 dni. Izvedba in kontrola odrov skladno z varnostnim načrtom v kompletu z zaščito strešne obloge iznad pritličja_postavitev</t>
  </si>
  <si>
    <t>potrebno je upoštevati faznost izgradnje in dostop v 1. nadstropje samo preko zunanjega fasadnega odra_stopnišča,ki ni predmet posebnih del/ponudbe</t>
  </si>
  <si>
    <t>dela morajo biti izvedena v skladu z opisom v arhitektonskem elaboratu v kompletu z vsemi pripravljalnimi in zaključnimi deli</t>
  </si>
  <si>
    <t>ODRANJE</t>
  </si>
  <si>
    <t>AIII</t>
  </si>
  <si>
    <t>ur</t>
  </si>
  <si>
    <t>nkv</t>
  </si>
  <si>
    <t>kv</t>
  </si>
  <si>
    <t>Razna nepredvidena rušitvena dela</t>
  </si>
  <si>
    <t>odstranitev izolativnega sloja fasade v osi C 20 do ab stenske konstrukcije s odvozom na trajno deponijo_50*50 cm</t>
  </si>
  <si>
    <t>odstranitev izolativne obloge do ab stropne plošče v ogmočju SKLOPA 2 in 3 s odvozom n atrajno deponijo_50*50 cm</t>
  </si>
  <si>
    <t>odstranitev obstoječe strešne finalne obloge do ab naklonske plošče v območju umestitev fotovoltaike SKLOP 1 s odvozom na trajno deponijo,v kompletu z zaključnimi obrobami</t>
  </si>
  <si>
    <t>rušitvena dela je potrebno izvajati v skladu z zakonom o varstvu pred hrupom v naravnem in bivalnem okolju Ur. List SRS 15/76 in 29/86, Pravilnikom o maksimalno dovoljeni ravni hrupa za posamezna območja naravnega in bivalnega  okolja ter za bivalne prostore Ur. list SRS 28/80 ter uredbo o hrupu v naravnem življenskem okolju Ur. list RS 48/95. Dela je potrebno izvajati po navodilih statika.</t>
  </si>
  <si>
    <t>RUŠITVENA DELA</t>
  </si>
  <si>
    <t>AII</t>
  </si>
  <si>
    <t>izdelava projekta PID(arh,konst  in elektro projekt)</t>
  </si>
  <si>
    <t>5.</t>
  </si>
  <si>
    <t>direktivni projektantski nadzor_za obdobje 1 meseca/arh,konstrukcija,elektro</t>
  </si>
  <si>
    <t>Ureditev gradbišča: dobava in montaža gradbiščne table, varnostni načrt, organizacija gradbišča, …</t>
  </si>
  <si>
    <t>PRIPRAVLJALNA DELA</t>
  </si>
  <si>
    <t>AI</t>
  </si>
  <si>
    <t>GRADBENA DELA</t>
  </si>
  <si>
    <t>A.</t>
  </si>
  <si>
    <t>opomba</t>
  </si>
  <si>
    <t>po enoti</t>
  </si>
  <si>
    <t>kol</t>
  </si>
  <si>
    <t>enota</t>
  </si>
  <si>
    <t>predmet</t>
  </si>
  <si>
    <t>DSO TEZNO_UMESTITEV FOTOVOLTAIKE</t>
  </si>
  <si>
    <t xml:space="preserve">2. </t>
  </si>
  <si>
    <t>Podkonstrukcija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</si>
</sst>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I_T_-;\-* #,##0.00\ _S_I_T_-;_-* &quot;-&quot;??\ _S_I_T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color theme="1"/>
      <name val="Arial CE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10"/>
      <name val="Arial CE"/>
      <charset val="238"/>
    </font>
    <font>
      <b/>
      <sz val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color rgb="FFFF0000"/>
      <name val="Arial CE"/>
      <charset val="238"/>
    </font>
    <font>
      <sz val="8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i/>
      <sz val="10"/>
      <name val="Arial CE"/>
      <charset val="238"/>
    </font>
    <font>
      <b/>
      <i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2" fillId="0" borderId="12" xfId="0" applyFont="1" applyBorder="1" applyAlignment="1">
      <alignment wrapText="1"/>
    </xf>
    <xf numFmtId="0" fontId="0" fillId="0" borderId="13" xfId="0" applyBorder="1"/>
    <xf numFmtId="0" fontId="3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5" xfId="0" applyBorder="1"/>
    <xf numFmtId="0" fontId="1" fillId="0" borderId="9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/>
    <xf numFmtId="0" fontId="2" fillId="0" borderId="12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18" xfId="0" applyFont="1" applyBorder="1"/>
    <xf numFmtId="0" fontId="0" fillId="0" borderId="19" xfId="0" applyBorder="1"/>
    <xf numFmtId="0" fontId="0" fillId="0" borderId="20" xfId="0" applyBorder="1"/>
    <xf numFmtId="0" fontId="1" fillId="0" borderId="0" xfId="1"/>
    <xf numFmtId="0" fontId="6" fillId="3" borderId="1" xfId="2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49" fontId="9" fillId="0" borderId="0" xfId="1" applyNumberFormat="1" applyFont="1" applyAlignment="1">
      <alignment horizontal="left" vertical="top"/>
    </xf>
    <xf numFmtId="0" fontId="6" fillId="0" borderId="0" xfId="2" applyFont="1"/>
    <xf numFmtId="4" fontId="9" fillId="0" borderId="0" xfId="2" applyNumberFormat="1" applyFont="1"/>
    <xf numFmtId="4" fontId="6" fillId="0" borderId="0" xfId="2" applyNumberFormat="1" applyFont="1"/>
    <xf numFmtId="0" fontId="9" fillId="0" borderId="0" xfId="2" applyFont="1"/>
    <xf numFmtId="49" fontId="1" fillId="4" borderId="3" xfId="1" applyNumberFormat="1" applyFill="1" applyBorder="1" applyAlignment="1">
      <alignment horizontal="center" vertical="top"/>
    </xf>
    <xf numFmtId="0" fontId="6" fillId="4" borderId="3" xfId="1" applyFont="1" applyFill="1" applyBorder="1" applyAlignment="1">
      <alignment horizontal="right" vertical="top"/>
    </xf>
    <xf numFmtId="4" fontId="7" fillId="4" borderId="3" xfId="1" applyNumberFormat="1" applyFont="1" applyFill="1" applyBorder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0" xfId="0" applyFont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2"/>
    <xf numFmtId="0" fontId="10" fillId="0" borderId="0" xfId="2" applyFont="1"/>
    <xf numFmtId="164" fontId="10" fillId="0" borderId="0" xfId="3" applyFont="1" applyAlignment="1"/>
    <xf numFmtId="164" fontId="10" fillId="0" borderId="0" xfId="3" applyFont="1" applyFill="1" applyAlignment="1">
      <alignment horizontal="right"/>
    </xf>
    <xf numFmtId="164" fontId="10" fillId="0" borderId="0" xfId="3" applyFont="1" applyAlignment="1">
      <alignment horizontal="left" vertical="center"/>
    </xf>
    <xf numFmtId="0" fontId="10" fillId="0" borderId="0" xfId="2" applyFont="1" applyAlignment="1">
      <alignment horizontal="justify" vertical="top" wrapText="1"/>
    </xf>
    <xf numFmtId="49" fontId="10" fillId="0" borderId="0" xfId="2" applyNumberFormat="1" applyFont="1" applyAlignment="1">
      <alignment vertical="top"/>
    </xf>
    <xf numFmtId="164" fontId="10" fillId="0" borderId="0" xfId="3" applyFont="1"/>
    <xf numFmtId="164" fontId="10" fillId="0" borderId="0" xfId="3" applyFont="1" applyFill="1" applyAlignment="1">
      <alignment horizontal="right" vertical="top"/>
    </xf>
    <xf numFmtId="164" fontId="10" fillId="0" borderId="0" xfId="3" applyFont="1" applyFill="1" applyAlignment="1">
      <alignment horizontal="left" vertical="top"/>
    </xf>
    <xf numFmtId="164" fontId="10" fillId="0" borderId="0" xfId="3" applyFont="1" applyFill="1" applyBorder="1" applyAlignment="1">
      <alignment horizontal="right"/>
    </xf>
    <xf numFmtId="0" fontId="11" fillId="0" borderId="0" xfId="2" applyFont="1" applyAlignment="1">
      <alignment horizontal="justify" vertical="top" wrapText="1"/>
    </xf>
    <xf numFmtId="49" fontId="11" fillId="0" borderId="0" xfId="2" applyNumberFormat="1" applyFont="1" applyAlignment="1">
      <alignment vertical="top"/>
    </xf>
    <xf numFmtId="0" fontId="12" fillId="0" borderId="0" xfId="2" applyFont="1"/>
    <xf numFmtId="0" fontId="11" fillId="0" borderId="0" xfId="2" applyFont="1"/>
    <xf numFmtId="164" fontId="10" fillId="0" borderId="1" xfId="3" applyFont="1" applyBorder="1" applyAlignment="1"/>
    <xf numFmtId="164" fontId="10" fillId="0" borderId="23" xfId="3" applyFont="1" applyFill="1" applyBorder="1" applyAlignment="1">
      <alignment horizontal="right"/>
    </xf>
    <xf numFmtId="164" fontId="11" fillId="0" borderId="23" xfId="3" applyFont="1" applyFill="1" applyBorder="1" applyAlignment="1">
      <alignment horizontal="right"/>
    </xf>
    <xf numFmtId="164" fontId="11" fillId="0" borderId="23" xfId="3" applyFont="1" applyBorder="1" applyAlignment="1">
      <alignment horizontal="left" vertical="center"/>
    </xf>
    <xf numFmtId="0" fontId="11" fillId="0" borderId="23" xfId="2" applyFont="1" applyBorder="1" applyAlignment="1">
      <alignment horizontal="justify" vertical="top" wrapText="1"/>
    </xf>
    <xf numFmtId="0" fontId="11" fillId="0" borderId="0" xfId="2" applyFont="1" applyAlignment="1">
      <alignment vertical="top"/>
    </xf>
    <xf numFmtId="16" fontId="10" fillId="0" borderId="0" xfId="2" applyNumberFormat="1" applyFont="1" applyAlignment="1">
      <alignment vertical="top"/>
    </xf>
    <xf numFmtId="164" fontId="11" fillId="0" borderId="0" xfId="3" applyFont="1" applyFill="1" applyBorder="1" applyAlignment="1">
      <alignment horizontal="right"/>
    </xf>
    <xf numFmtId="164" fontId="11" fillId="0" borderId="0" xfId="3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3" fillId="0" borderId="0" xfId="2" applyFont="1" applyAlignment="1">
      <alignment horizontal="justify" vertical="top" wrapText="1"/>
    </xf>
    <xf numFmtId="0" fontId="13" fillId="0" borderId="0" xfId="2" applyFont="1" applyAlignment="1">
      <alignment vertical="top" wrapText="1"/>
    </xf>
    <xf numFmtId="164" fontId="11" fillId="0" borderId="0" xfId="3" applyFont="1" applyAlignment="1">
      <alignment horizontal="left" vertical="center"/>
    </xf>
    <xf numFmtId="0" fontId="14" fillId="0" borderId="0" xfId="2" applyFont="1"/>
    <xf numFmtId="164" fontId="10" fillId="0" borderId="12" xfId="3" applyFont="1" applyBorder="1" applyAlignment="1"/>
    <xf numFmtId="164" fontId="10" fillId="0" borderId="12" xfId="3" applyFont="1" applyFill="1" applyBorder="1" applyAlignment="1">
      <alignment horizontal="right"/>
    </xf>
    <xf numFmtId="164" fontId="10" fillId="0" borderId="12" xfId="3" applyFont="1" applyBorder="1" applyAlignment="1">
      <alignment horizontal="left" vertical="center"/>
    </xf>
    <xf numFmtId="0" fontId="13" fillId="0" borderId="12" xfId="2" applyFont="1" applyBorder="1" applyAlignment="1">
      <alignment horizontal="justify" vertical="top" wrapText="1"/>
    </xf>
    <xf numFmtId="0" fontId="13" fillId="0" borderId="0" xfId="2" applyFont="1" applyAlignment="1">
      <alignment vertical="top"/>
    </xf>
    <xf numFmtId="0" fontId="15" fillId="0" borderId="0" xfId="2" applyFont="1"/>
    <xf numFmtId="0" fontId="16" fillId="0" borderId="0" xfId="2" applyFont="1"/>
    <xf numFmtId="164" fontId="16" fillId="0" borderId="0" xfId="3" applyFont="1" applyAlignment="1"/>
    <xf numFmtId="164" fontId="16" fillId="0" borderId="0" xfId="3" applyFont="1" applyFill="1" applyBorder="1" applyAlignment="1">
      <alignment horizontal="right"/>
    </xf>
    <xf numFmtId="164" fontId="16" fillId="0" borderId="0" xfId="3" applyFont="1" applyAlignment="1">
      <alignment horizontal="left" vertical="center"/>
    </xf>
    <xf numFmtId="0" fontId="16" fillId="0" borderId="0" xfId="2" applyFont="1" applyAlignment="1">
      <alignment horizontal="justify" vertical="top" wrapText="1"/>
    </xf>
    <xf numFmtId="0" fontId="16" fillId="0" borderId="0" xfId="2" applyFont="1" applyAlignment="1">
      <alignment vertical="top"/>
    </xf>
    <xf numFmtId="164" fontId="10" fillId="0" borderId="0" xfId="3" applyFont="1" applyBorder="1" applyAlignment="1">
      <alignment horizontal="left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vertical="top"/>
    </xf>
    <xf numFmtId="0" fontId="17" fillId="0" borderId="0" xfId="2" applyFont="1"/>
    <xf numFmtId="164" fontId="5" fillId="0" borderId="0" xfId="3" applyFont="1"/>
    <xf numFmtId="164" fontId="10" fillId="0" borderId="0" xfId="3" applyFont="1" applyAlignment="1">
      <alignment horizontal="right"/>
    </xf>
    <xf numFmtId="164" fontId="0" fillId="0" borderId="0" xfId="3" applyFont="1"/>
    <xf numFmtId="164" fontId="0" fillId="0" borderId="0" xfId="3" applyFont="1" applyAlignment="1">
      <alignment horizontal="left"/>
    </xf>
    <xf numFmtId="2" fontId="10" fillId="0" borderId="0" xfId="2" applyNumberFormat="1" applyFont="1" applyAlignment="1">
      <alignment vertical="top" wrapText="1"/>
    </xf>
    <xf numFmtId="164" fontId="10" fillId="0" borderId="0" xfId="3" applyFont="1" applyFill="1" applyBorder="1" applyAlignment="1">
      <alignment horizontal="right" vertical="top" wrapText="1"/>
    </xf>
    <xf numFmtId="164" fontId="10" fillId="0" borderId="0" xfId="3" applyFont="1" applyAlignment="1">
      <alignment horizontal="left" vertical="top"/>
    </xf>
    <xf numFmtId="164" fontId="10" fillId="0" borderId="0" xfId="3" applyFont="1" applyFill="1" applyBorder="1" applyAlignment="1">
      <alignment vertical="top" wrapText="1"/>
    </xf>
    <xf numFmtId="164" fontId="10" fillId="0" borderId="0" xfId="3" applyFont="1" applyFill="1" applyBorder="1" applyAlignment="1">
      <alignment horizontal="left" vertical="top" wrapText="1"/>
    </xf>
    <xf numFmtId="164" fontId="10" fillId="0" borderId="0" xfId="3" applyFont="1" applyAlignment="1">
      <alignment horizontal="left"/>
    </xf>
    <xf numFmtId="164" fontId="11" fillId="0" borderId="0" xfId="3" applyFont="1" applyFill="1" applyAlignment="1">
      <alignment horizontal="right"/>
    </xf>
    <xf numFmtId="164" fontId="11" fillId="0" borderId="0" xfId="3" applyFont="1" applyAlignment="1">
      <alignment horizontal="left"/>
    </xf>
    <xf numFmtId="2" fontId="11" fillId="0" borderId="0" xfId="2" applyNumberFormat="1" applyFont="1" applyAlignment="1">
      <alignment vertical="top" wrapText="1"/>
    </xf>
    <xf numFmtId="164" fontId="10" fillId="0" borderId="0" xfId="3" applyFont="1" applyAlignment="1">
      <alignment horizontal="left" vertical="top" wrapText="1"/>
    </xf>
    <xf numFmtId="164" fontId="10" fillId="0" borderId="0" xfId="3" applyFont="1" applyBorder="1" applyAlignment="1">
      <alignment horizontal="left" vertical="center"/>
    </xf>
    <xf numFmtId="0" fontId="10" fillId="0" borderId="23" xfId="2" applyFont="1" applyBorder="1"/>
    <xf numFmtId="164" fontId="10" fillId="0" borderId="22" xfId="3" applyFont="1" applyBorder="1" applyAlignment="1"/>
    <xf numFmtId="164" fontId="10" fillId="0" borderId="3" xfId="3" applyFont="1" applyFill="1" applyBorder="1" applyAlignment="1">
      <alignment horizontal="right"/>
    </xf>
    <xf numFmtId="164" fontId="10" fillId="0" borderId="2" xfId="3" applyFont="1" applyBorder="1" applyAlignment="1">
      <alignment horizontal="left" vertical="center"/>
    </xf>
    <xf numFmtId="0" fontId="10" fillId="0" borderId="23" xfId="2" applyFont="1" applyBorder="1" applyAlignment="1">
      <alignment horizontal="justify" vertical="top" wrapText="1"/>
    </xf>
    <xf numFmtId="49" fontId="10" fillId="0" borderId="23" xfId="2" applyNumberFormat="1" applyFont="1" applyBorder="1" applyAlignment="1">
      <alignment vertical="top"/>
    </xf>
    <xf numFmtId="0" fontId="18" fillId="0" borderId="0" xfId="2" applyFont="1"/>
    <xf numFmtId="0" fontId="19" fillId="0" borderId="0" xfId="2" applyFont="1"/>
    <xf numFmtId="164" fontId="10" fillId="0" borderId="0" xfId="3" applyFont="1" applyBorder="1" applyAlignment="1"/>
    <xf numFmtId="164" fontId="19" fillId="0" borderId="0" xfId="3" applyFont="1" applyBorder="1" applyAlignment="1">
      <alignment horizontal="left" vertical="center"/>
    </xf>
    <xf numFmtId="0" fontId="19" fillId="0" borderId="0" xfId="2" applyFont="1" applyAlignment="1">
      <alignment horizontal="justify" vertical="top" wrapText="1"/>
    </xf>
    <xf numFmtId="49" fontId="19" fillId="0" borderId="0" xfId="2" applyNumberFormat="1" applyFont="1" applyAlignment="1">
      <alignment vertical="top"/>
    </xf>
    <xf numFmtId="0" fontId="7" fillId="0" borderId="0" xfId="2" applyFont="1"/>
    <xf numFmtId="0" fontId="13" fillId="0" borderId="0" xfId="2" applyFont="1"/>
    <xf numFmtId="164" fontId="13" fillId="0" borderId="0" xfId="3" applyFont="1" applyAlignment="1">
      <alignment horizontal="left" vertical="center"/>
    </xf>
    <xf numFmtId="49" fontId="13" fillId="0" borderId="0" xfId="2" applyNumberFormat="1" applyFont="1" applyAlignment="1">
      <alignment vertical="top"/>
    </xf>
    <xf numFmtId="0" fontId="13" fillId="0" borderId="19" xfId="2" applyFont="1" applyBorder="1"/>
    <xf numFmtId="164" fontId="10" fillId="0" borderId="19" xfId="3" applyFont="1" applyBorder="1" applyAlignment="1"/>
    <xf numFmtId="164" fontId="10" fillId="0" borderId="19" xfId="3" applyFont="1" applyFill="1" applyBorder="1" applyAlignment="1">
      <alignment horizontal="right"/>
    </xf>
    <xf numFmtId="164" fontId="13" fillId="0" borderId="19" xfId="3" applyFont="1" applyBorder="1" applyAlignment="1">
      <alignment horizontal="left" vertical="center"/>
    </xf>
    <xf numFmtId="0" fontId="13" fillId="0" borderId="19" xfId="2" applyFont="1" applyBorder="1" applyAlignment="1">
      <alignment horizontal="justify" vertical="top" wrapText="1"/>
    </xf>
    <xf numFmtId="49" fontId="13" fillId="0" borderId="24" xfId="2" applyNumberFormat="1" applyFont="1" applyBorder="1" applyAlignment="1">
      <alignment vertical="top"/>
    </xf>
    <xf numFmtId="0" fontId="10" fillId="0" borderId="12" xfId="2" applyFont="1" applyBorder="1"/>
  </cellXfs>
  <cellStyles count="4">
    <cellStyle name="Navadno" xfId="0" builtinId="0"/>
    <cellStyle name="Navadno 16" xfId="2" xr:uid="{00BC1FF5-0124-44DD-997E-DF96C8C9E3EB}"/>
    <cellStyle name="Navadno 20" xfId="1" xr:uid="{4E10B758-D1FD-4ED5-8748-FF6329089F60}"/>
    <cellStyle name="Vejica 2" xfId="3" xr:uid="{BEC1D6C5-1DCD-428B-84F1-6B91232731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327660</xdr:colOff>
          <xdr:row>111</xdr:row>
          <xdr:rowOff>160020</xdr:rowOff>
        </xdr:from>
        <xdr:to>
          <xdr:col>10</xdr:col>
          <xdr:colOff>327660</xdr:colOff>
          <xdr:row>154</xdr:row>
          <xdr:rowOff>106680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42DBB4-6238-41CD-A658-7E5D22907117}"/>
            </a:ext>
          </a:extLst>
        </xdr:cNvPr>
        <xdr:cNvSpPr txBox="1"/>
      </xdr:nvSpPr>
      <xdr:spPr>
        <a:xfrm>
          <a:off x="0" y="1089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5542</xdr:colOff>
      <xdr:row>12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1FEA945-EB58-4AD5-B435-10CD477933D5}"/>
            </a:ext>
          </a:extLst>
        </xdr:cNvPr>
        <xdr:cNvSpPr txBox="1"/>
      </xdr:nvSpPr>
      <xdr:spPr>
        <a:xfrm>
          <a:off x="3129742" y="2011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5542</xdr:colOff>
      <xdr:row>12</xdr:row>
      <xdr:rowOff>66675</xdr:rowOff>
    </xdr:from>
    <xdr:ext cx="184731" cy="264560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D95717BD-E259-461B-9F9C-9DB6F5789164}"/>
            </a:ext>
          </a:extLst>
        </xdr:cNvPr>
        <xdr:cNvSpPr txBox="1"/>
      </xdr:nvSpPr>
      <xdr:spPr>
        <a:xfrm>
          <a:off x="3129742" y="20783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5542</xdr:colOff>
      <xdr:row>13</xdr:row>
      <xdr:rowOff>0</xdr:rowOff>
    </xdr:from>
    <xdr:ext cx="184731" cy="264560"/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A82D6BB4-215B-4BCE-B3AE-CF3C0D29B14D}"/>
            </a:ext>
          </a:extLst>
        </xdr:cNvPr>
        <xdr:cNvSpPr txBox="1"/>
      </xdr:nvSpPr>
      <xdr:spPr>
        <a:xfrm>
          <a:off x="3129742" y="2179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5542</xdr:colOff>
      <xdr:row>13</xdr:row>
      <xdr:rowOff>0</xdr:rowOff>
    </xdr:from>
    <xdr:ext cx="184731" cy="264560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685FA2A4-8D4F-4159-9BBA-9643C7D3A611}"/>
            </a:ext>
          </a:extLst>
        </xdr:cNvPr>
        <xdr:cNvSpPr txBox="1"/>
      </xdr:nvSpPr>
      <xdr:spPr>
        <a:xfrm>
          <a:off x="3129742" y="2179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5542</xdr:colOff>
      <xdr:row>13</xdr:row>
      <xdr:rowOff>66675</xdr:rowOff>
    </xdr:from>
    <xdr:ext cx="184731" cy="264560"/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886CC5BB-F463-41D5-814D-600D5C4C63B2}"/>
            </a:ext>
          </a:extLst>
        </xdr:cNvPr>
        <xdr:cNvSpPr txBox="1"/>
      </xdr:nvSpPr>
      <xdr:spPr>
        <a:xfrm>
          <a:off x="3129742" y="22459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5542</xdr:colOff>
      <xdr:row>14</xdr:row>
      <xdr:rowOff>66675</xdr:rowOff>
    </xdr:from>
    <xdr:ext cx="184731" cy="264560"/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9E6980F1-01FA-4707-8E98-4B5B3743CBF0}"/>
            </a:ext>
          </a:extLst>
        </xdr:cNvPr>
        <xdr:cNvSpPr txBox="1"/>
      </xdr:nvSpPr>
      <xdr:spPr>
        <a:xfrm>
          <a:off x="3129742" y="2413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65</xdr:row>
      <xdr:rowOff>0</xdr:rowOff>
    </xdr:from>
    <xdr:ext cx="184731" cy="264560"/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44A70D3-8453-457F-B6F4-2DC8CF432B11}"/>
            </a:ext>
          </a:extLst>
        </xdr:cNvPr>
        <xdr:cNvSpPr txBox="1"/>
      </xdr:nvSpPr>
      <xdr:spPr>
        <a:xfrm>
          <a:off x="0" y="1089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634D8-D844-4962-B0BE-8202E6BF428A}">
  <dimension ref="B3:D15"/>
  <sheetViews>
    <sheetView tabSelected="1" workbookViewId="0">
      <selection activeCell="D16" sqref="D16"/>
    </sheetView>
  </sheetViews>
  <sheetFormatPr defaultRowHeight="14.4" x14ac:dyDescent="0.3"/>
  <cols>
    <col min="3" max="3" width="22.33203125" customWidth="1"/>
  </cols>
  <sheetData>
    <row r="3" spans="2:4" ht="17.399999999999999" x14ac:dyDescent="0.3">
      <c r="B3" s="56" t="s">
        <v>77</v>
      </c>
      <c r="C3" s="56"/>
      <c r="D3" s="57"/>
    </row>
    <row r="4" spans="2:4" x14ac:dyDescent="0.3">
      <c r="B4" s="41"/>
      <c r="C4" s="41"/>
      <c r="D4" s="41"/>
    </row>
    <row r="5" spans="2:4" x14ac:dyDescent="0.3">
      <c r="B5" s="41"/>
      <c r="C5" s="41"/>
      <c r="D5" s="41"/>
    </row>
    <row r="6" spans="2:4" ht="26.4" x14ac:dyDescent="0.3">
      <c r="B6" s="42" t="s">
        <v>78</v>
      </c>
      <c r="C6" s="42" t="s">
        <v>79</v>
      </c>
      <c r="D6" s="42" t="s">
        <v>80</v>
      </c>
    </row>
    <row r="7" spans="2:4" x14ac:dyDescent="0.3">
      <c r="B7" s="43"/>
      <c r="C7" s="44"/>
      <c r="D7" s="43"/>
    </row>
    <row r="8" spans="2:4" x14ac:dyDescent="0.3">
      <c r="B8" s="45" t="s">
        <v>81</v>
      </c>
      <c r="C8" s="46" t="s">
        <v>133</v>
      </c>
      <c r="D8" s="47">
        <f>'MFE DSO TEZNO'!M109</f>
        <v>0</v>
      </c>
    </row>
    <row r="9" spans="2:4" x14ac:dyDescent="0.3">
      <c r="B9" s="46" t="s">
        <v>197</v>
      </c>
      <c r="C9" s="48" t="s">
        <v>198</v>
      </c>
      <c r="D9">
        <f>Podkonstrukcija!F6</f>
        <v>0</v>
      </c>
    </row>
    <row r="10" spans="2:4" x14ac:dyDescent="0.3">
      <c r="B10" s="46"/>
      <c r="C10" s="47"/>
    </row>
    <row r="11" spans="2:4" x14ac:dyDescent="0.3">
      <c r="B11" s="46"/>
      <c r="C11" s="47"/>
    </row>
    <row r="12" spans="2:4" x14ac:dyDescent="0.3">
      <c r="B12" s="46"/>
      <c r="C12" s="47"/>
    </row>
    <row r="13" spans="2:4" x14ac:dyDescent="0.3">
      <c r="B13" s="41"/>
      <c r="C13" s="46"/>
      <c r="D13" s="47"/>
    </row>
    <row r="14" spans="2:4" x14ac:dyDescent="0.3">
      <c r="B14" s="41"/>
      <c r="C14" s="49"/>
      <c r="D14" s="47"/>
    </row>
    <row r="15" spans="2:4" x14ac:dyDescent="0.3">
      <c r="B15" s="50"/>
      <c r="C15" s="51" t="s">
        <v>82</v>
      </c>
      <c r="D15" s="52">
        <f>SUM(D8:D9)</f>
        <v>0</v>
      </c>
    </row>
  </sheetData>
  <sheetProtection algorithmName="SHA-512" hashValue="ch4W4ROGSPG6uV6zERZxMw0pKEN+O9688t/jtawZ9MkxL9CMFmK08QryxGG+YERCQ65Qv9iqHylFq2L8LZHqZA==" saltValue="0RWzAdVy99m+t+Is/Yk/ag==" spinCount="100000" sheet="1" objects="1" scenarios="1"/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M124"/>
  <sheetViews>
    <sheetView topLeftCell="A49" zoomScale="91" zoomScaleNormal="91" zoomScalePageLayoutView="115" workbookViewId="0">
      <selection activeCell="M109" sqref="M109"/>
    </sheetView>
  </sheetViews>
  <sheetFormatPr defaultRowHeight="14.4" x14ac:dyDescent="0.3"/>
  <cols>
    <col min="1" max="1" width="5.109375" customWidth="1"/>
    <col min="2" max="2" width="14.5546875" customWidth="1"/>
    <col min="3" max="3" width="6.33203125" customWidth="1"/>
    <col min="9" max="13" width="9.5546875" customWidth="1"/>
  </cols>
  <sheetData>
    <row r="9" spans="1:13" x14ac:dyDescent="0.3">
      <c r="A9" s="62" t="s">
        <v>0</v>
      </c>
      <c r="B9" s="62"/>
      <c r="C9" s="62"/>
      <c r="D9" s="1"/>
    </row>
    <row r="11" spans="1:13" x14ac:dyDescent="0.3">
      <c r="A11" s="62" t="s">
        <v>84</v>
      </c>
      <c r="B11" s="62"/>
      <c r="C11" s="62"/>
      <c r="D11" s="62"/>
      <c r="E11" s="62"/>
      <c r="F11" s="1"/>
      <c r="G11" s="1"/>
      <c r="H11" s="1"/>
    </row>
    <row r="14" spans="1:13" x14ac:dyDescent="0.3">
      <c r="A14" s="62" t="s">
        <v>2</v>
      </c>
      <c r="B14" s="62"/>
      <c r="C14" s="62"/>
      <c r="D14" s="62"/>
    </row>
    <row r="15" spans="1:13" ht="15" thickBot="1" x14ac:dyDescent="0.35">
      <c r="A15" s="1"/>
      <c r="B15" s="1"/>
    </row>
    <row r="16" spans="1:13" x14ac:dyDescent="0.3">
      <c r="A16" s="15" t="s">
        <v>1</v>
      </c>
      <c r="B16" s="66" t="s">
        <v>3</v>
      </c>
      <c r="C16" s="66"/>
      <c r="D16" s="66" t="s">
        <v>4</v>
      </c>
      <c r="E16" s="66"/>
      <c r="F16" s="66"/>
      <c r="G16" s="66"/>
      <c r="H16" s="66"/>
      <c r="I16" s="66"/>
      <c r="J16" s="17" t="s">
        <v>5</v>
      </c>
      <c r="K16" s="17" t="s">
        <v>66</v>
      </c>
      <c r="L16" s="17" t="s">
        <v>67</v>
      </c>
      <c r="M16" s="18" t="s">
        <v>68</v>
      </c>
    </row>
    <row r="17" spans="1:13" x14ac:dyDescent="0.3">
      <c r="A17" s="19">
        <v>1</v>
      </c>
      <c r="B17" s="63" t="s">
        <v>16</v>
      </c>
      <c r="C17" s="63"/>
      <c r="D17" s="63" t="s">
        <v>29</v>
      </c>
      <c r="E17" s="63"/>
      <c r="F17" s="63"/>
      <c r="G17" s="63"/>
      <c r="H17" s="63"/>
      <c r="I17" s="63"/>
      <c r="J17" s="5">
        <v>1</v>
      </c>
      <c r="K17" s="5" t="s">
        <v>69</v>
      </c>
      <c r="L17" s="5"/>
      <c r="M17" s="20">
        <f>J17*L17</f>
        <v>0</v>
      </c>
    </row>
    <row r="18" spans="1:13" x14ac:dyDescent="0.3">
      <c r="A18" s="19">
        <v>2</v>
      </c>
      <c r="B18" s="63" t="s">
        <v>6</v>
      </c>
      <c r="C18" s="63"/>
      <c r="D18" s="63" t="s">
        <v>83</v>
      </c>
      <c r="E18" s="63"/>
      <c r="F18" s="63"/>
      <c r="G18" s="63"/>
      <c r="H18" s="63"/>
      <c r="I18" s="63"/>
      <c r="J18" s="5">
        <v>205</v>
      </c>
      <c r="K18" s="5" t="s">
        <v>75</v>
      </c>
      <c r="L18" s="5"/>
      <c r="M18" s="20">
        <f t="shared" ref="M18:M31" si="0">J18*L18</f>
        <v>0</v>
      </c>
    </row>
    <row r="19" spans="1:13" x14ac:dyDescent="0.3">
      <c r="A19" s="19">
        <v>3</v>
      </c>
      <c r="B19" s="63" t="s">
        <v>26</v>
      </c>
      <c r="C19" s="63"/>
      <c r="D19" s="63" t="s">
        <v>30</v>
      </c>
      <c r="E19" s="63"/>
      <c r="F19" s="63"/>
      <c r="G19" s="63"/>
      <c r="H19" s="63"/>
      <c r="I19" s="63"/>
      <c r="J19" s="5">
        <v>1</v>
      </c>
      <c r="K19" s="5" t="s">
        <v>75</v>
      </c>
      <c r="L19" s="5"/>
      <c r="M19" s="20">
        <f t="shared" si="0"/>
        <v>0</v>
      </c>
    </row>
    <row r="20" spans="1:13" x14ac:dyDescent="0.3">
      <c r="A20" s="19">
        <v>4</v>
      </c>
      <c r="B20" s="63" t="s">
        <v>26</v>
      </c>
      <c r="C20" s="63"/>
      <c r="D20" s="63" t="s">
        <v>31</v>
      </c>
      <c r="E20" s="63"/>
      <c r="F20" s="63"/>
      <c r="G20" s="63"/>
      <c r="H20" s="63"/>
      <c r="I20" s="63"/>
      <c r="J20" s="5">
        <v>1</v>
      </c>
      <c r="K20" s="5" t="s">
        <v>75</v>
      </c>
      <c r="L20" s="5"/>
      <c r="M20" s="20">
        <f t="shared" si="0"/>
        <v>0</v>
      </c>
    </row>
    <row r="21" spans="1:13" x14ac:dyDescent="0.3">
      <c r="A21" s="19">
        <v>5</v>
      </c>
      <c r="B21" s="63" t="s">
        <v>26</v>
      </c>
      <c r="C21" s="63"/>
      <c r="D21" s="63" t="s">
        <v>32</v>
      </c>
      <c r="E21" s="63"/>
      <c r="F21" s="63"/>
      <c r="G21" s="63"/>
      <c r="H21" s="63"/>
      <c r="I21" s="63"/>
      <c r="J21" s="5">
        <v>1</v>
      </c>
      <c r="K21" s="5" t="s">
        <v>75</v>
      </c>
      <c r="L21" s="5"/>
      <c r="M21" s="20">
        <f>J21*L21</f>
        <v>0</v>
      </c>
    </row>
    <row r="22" spans="1:13" x14ac:dyDescent="0.3">
      <c r="A22" s="19">
        <v>6</v>
      </c>
      <c r="B22" s="63" t="s">
        <v>27</v>
      </c>
      <c r="C22" s="63"/>
      <c r="D22" s="63" t="s">
        <v>33</v>
      </c>
      <c r="E22" s="63"/>
      <c r="F22" s="63"/>
      <c r="G22" s="63"/>
      <c r="H22" s="63"/>
      <c r="I22" s="63"/>
      <c r="J22" s="5">
        <v>77</v>
      </c>
      <c r="K22" s="5" t="s">
        <v>75</v>
      </c>
      <c r="L22" s="5"/>
      <c r="M22" s="20">
        <f t="shared" si="0"/>
        <v>0</v>
      </c>
    </row>
    <row r="23" spans="1:13" x14ac:dyDescent="0.3">
      <c r="A23" s="19">
        <v>7</v>
      </c>
      <c r="B23" s="63" t="s">
        <v>27</v>
      </c>
      <c r="C23" s="63"/>
      <c r="D23" s="63" t="s">
        <v>25</v>
      </c>
      <c r="E23" s="63"/>
      <c r="F23" s="63"/>
      <c r="G23" s="63"/>
      <c r="H23" s="63"/>
      <c r="I23" s="63"/>
      <c r="J23" s="5">
        <v>64</v>
      </c>
      <c r="K23" s="5" t="s">
        <v>75</v>
      </c>
      <c r="L23" s="5"/>
      <c r="M23" s="20">
        <f t="shared" si="0"/>
        <v>0</v>
      </c>
    </row>
    <row r="24" spans="1:13" x14ac:dyDescent="0.3">
      <c r="A24" s="19">
        <v>8</v>
      </c>
      <c r="B24" s="63" t="s">
        <v>28</v>
      </c>
      <c r="C24" s="63"/>
      <c r="D24" s="63" t="s">
        <v>15</v>
      </c>
      <c r="E24" s="63"/>
      <c r="F24" s="63"/>
      <c r="G24" s="63"/>
      <c r="H24" s="63"/>
      <c r="I24" s="63"/>
      <c r="J24" s="5">
        <v>10</v>
      </c>
      <c r="K24" s="5" t="s">
        <v>75</v>
      </c>
      <c r="L24" s="5"/>
      <c r="M24" s="20">
        <f t="shared" si="0"/>
        <v>0</v>
      </c>
    </row>
    <row r="25" spans="1:13" x14ac:dyDescent="0.3">
      <c r="A25" s="19">
        <v>9</v>
      </c>
      <c r="B25" s="63" t="s">
        <v>17</v>
      </c>
      <c r="C25" s="63"/>
      <c r="D25" s="63" t="s">
        <v>34</v>
      </c>
      <c r="E25" s="63"/>
      <c r="F25" s="63"/>
      <c r="G25" s="63"/>
      <c r="H25" s="63"/>
      <c r="I25" s="63"/>
      <c r="J25" s="5">
        <v>1</v>
      </c>
      <c r="K25" s="5" t="s">
        <v>75</v>
      </c>
      <c r="L25" s="5"/>
      <c r="M25" s="20">
        <f>J25*L25</f>
        <v>0</v>
      </c>
    </row>
    <row r="26" spans="1:13" x14ac:dyDescent="0.3">
      <c r="A26" s="19">
        <v>10</v>
      </c>
      <c r="B26" s="63" t="s">
        <v>18</v>
      </c>
      <c r="C26" s="63"/>
      <c r="D26" s="63" t="s">
        <v>21</v>
      </c>
      <c r="E26" s="63"/>
      <c r="F26" s="63"/>
      <c r="G26" s="63"/>
      <c r="H26" s="63"/>
      <c r="I26" s="63"/>
      <c r="J26" s="5">
        <v>10</v>
      </c>
      <c r="K26" s="5" t="s">
        <v>76</v>
      </c>
      <c r="L26" s="5"/>
      <c r="M26" s="20">
        <f t="shared" si="0"/>
        <v>0</v>
      </c>
    </row>
    <row r="27" spans="1:13" x14ac:dyDescent="0.3">
      <c r="A27" s="19">
        <v>11</v>
      </c>
      <c r="B27" s="63" t="s">
        <v>19</v>
      </c>
      <c r="C27" s="63"/>
      <c r="D27" s="63" t="s">
        <v>73</v>
      </c>
      <c r="E27" s="63"/>
      <c r="F27" s="63"/>
      <c r="G27" s="63"/>
      <c r="H27" s="63"/>
      <c r="I27" s="63"/>
      <c r="J27" s="5">
        <v>500</v>
      </c>
      <c r="K27" s="5" t="s">
        <v>76</v>
      </c>
      <c r="L27" s="5"/>
      <c r="M27" s="20">
        <f t="shared" si="0"/>
        <v>0</v>
      </c>
    </row>
    <row r="28" spans="1:13" ht="14.4" customHeight="1" x14ac:dyDescent="0.3">
      <c r="A28" s="19">
        <v>12</v>
      </c>
      <c r="B28" s="63" t="s">
        <v>19</v>
      </c>
      <c r="C28" s="63"/>
      <c r="D28" s="63" t="s">
        <v>74</v>
      </c>
      <c r="E28" s="63"/>
      <c r="F28" s="63"/>
      <c r="G28" s="63"/>
      <c r="H28" s="63"/>
      <c r="I28" s="63"/>
      <c r="J28" s="5">
        <v>500</v>
      </c>
      <c r="K28" s="5" t="s">
        <v>76</v>
      </c>
      <c r="L28" s="5"/>
      <c r="M28" s="20">
        <f t="shared" si="0"/>
        <v>0</v>
      </c>
    </row>
    <row r="29" spans="1:13" x14ac:dyDescent="0.3">
      <c r="A29" s="19">
        <v>13</v>
      </c>
      <c r="B29" s="63" t="s">
        <v>7</v>
      </c>
      <c r="C29" s="63"/>
      <c r="D29" s="63" t="s">
        <v>22</v>
      </c>
      <c r="E29" s="63"/>
      <c r="F29" s="63"/>
      <c r="G29" s="63"/>
      <c r="H29" s="63"/>
      <c r="I29" s="63"/>
      <c r="J29" s="5">
        <v>10</v>
      </c>
      <c r="K29" s="5" t="s">
        <v>75</v>
      </c>
      <c r="L29" s="5"/>
      <c r="M29" s="20">
        <f t="shared" si="0"/>
        <v>0</v>
      </c>
    </row>
    <row r="30" spans="1:13" x14ac:dyDescent="0.3">
      <c r="A30" s="19">
        <v>14</v>
      </c>
      <c r="B30" s="63" t="s">
        <v>7</v>
      </c>
      <c r="C30" s="63"/>
      <c r="D30" s="63" t="s">
        <v>23</v>
      </c>
      <c r="E30" s="63"/>
      <c r="F30" s="63"/>
      <c r="G30" s="63"/>
      <c r="H30" s="63"/>
      <c r="I30" s="63"/>
      <c r="J30" s="5">
        <v>10</v>
      </c>
      <c r="K30" s="5" t="s">
        <v>75</v>
      </c>
      <c r="L30" s="5"/>
      <c r="M30" s="20">
        <f t="shared" si="0"/>
        <v>0</v>
      </c>
    </row>
    <row r="31" spans="1:13" x14ac:dyDescent="0.3">
      <c r="A31" s="19">
        <v>15</v>
      </c>
      <c r="B31" s="63" t="s">
        <v>20</v>
      </c>
      <c r="C31" s="63"/>
      <c r="D31" s="63" t="s">
        <v>10</v>
      </c>
      <c r="E31" s="63"/>
      <c r="F31" s="63"/>
      <c r="G31" s="63"/>
      <c r="H31" s="63"/>
      <c r="I31" s="63"/>
      <c r="J31" s="5">
        <v>25</v>
      </c>
      <c r="K31" s="5" t="s">
        <v>76</v>
      </c>
      <c r="L31" s="5"/>
      <c r="M31" s="20">
        <f t="shared" si="0"/>
        <v>0</v>
      </c>
    </row>
    <row r="32" spans="1:13" x14ac:dyDescent="0.3">
      <c r="A32" s="19">
        <v>16</v>
      </c>
      <c r="B32" s="63" t="s">
        <v>8</v>
      </c>
      <c r="C32" s="63"/>
      <c r="D32" s="63" t="s">
        <v>24</v>
      </c>
      <c r="E32" s="63"/>
      <c r="F32" s="63"/>
      <c r="G32" s="63"/>
      <c r="H32" s="63"/>
      <c r="I32" s="63"/>
      <c r="J32" s="5">
        <v>100</v>
      </c>
      <c r="K32" s="5" t="s">
        <v>76</v>
      </c>
      <c r="L32" s="5"/>
      <c r="M32" s="20">
        <f t="shared" ref="M32" si="1">J32*L32</f>
        <v>0</v>
      </c>
    </row>
    <row r="33" spans="1:13" ht="15" thickBot="1" x14ac:dyDescent="0.35">
      <c r="A33" s="21"/>
      <c r="B33" s="22"/>
      <c r="C33" s="22"/>
      <c r="D33" s="23"/>
      <c r="E33" s="22"/>
      <c r="F33" s="22"/>
      <c r="G33" s="22"/>
      <c r="H33" s="22"/>
      <c r="I33" s="22"/>
      <c r="J33" s="22"/>
      <c r="K33" s="24" t="s">
        <v>70</v>
      </c>
      <c r="L33" s="22"/>
      <c r="M33" s="25">
        <f>SUM(M17:M32)</f>
        <v>0</v>
      </c>
    </row>
    <row r="34" spans="1:13" x14ac:dyDescent="0.3">
      <c r="A34" s="62" t="s">
        <v>11</v>
      </c>
      <c r="B34" s="62"/>
      <c r="C34" s="62"/>
    </row>
    <row r="35" spans="1:13" ht="15" thickBot="1" x14ac:dyDescent="0.35"/>
    <row r="36" spans="1:13" x14ac:dyDescent="0.3">
      <c r="A36" s="15" t="s">
        <v>1</v>
      </c>
      <c r="B36" s="66" t="s">
        <v>3</v>
      </c>
      <c r="C36" s="66"/>
      <c r="D36" s="66" t="s">
        <v>4</v>
      </c>
      <c r="E36" s="66"/>
      <c r="F36" s="66"/>
      <c r="G36" s="66"/>
      <c r="H36" s="66"/>
      <c r="I36" s="66"/>
      <c r="J36" s="17" t="s">
        <v>5</v>
      </c>
      <c r="K36" s="17" t="s">
        <v>66</v>
      </c>
      <c r="L36" s="17" t="s">
        <v>67</v>
      </c>
      <c r="M36" s="18" t="s">
        <v>68</v>
      </c>
    </row>
    <row r="37" spans="1:13" x14ac:dyDescent="0.3">
      <c r="A37" s="19">
        <v>1</v>
      </c>
      <c r="B37" s="63" t="s">
        <v>8</v>
      </c>
      <c r="C37" s="63"/>
      <c r="D37" s="63" t="s">
        <v>48</v>
      </c>
      <c r="E37" s="63"/>
      <c r="F37" s="63"/>
      <c r="G37" s="63"/>
      <c r="H37" s="63"/>
      <c r="I37" s="63"/>
      <c r="J37" s="5">
        <v>20</v>
      </c>
      <c r="K37" s="5" t="s">
        <v>76</v>
      </c>
      <c r="L37" s="5"/>
      <c r="M37" s="20">
        <f t="shared" ref="M37:M53" si="2">J37*L37</f>
        <v>0</v>
      </c>
    </row>
    <row r="38" spans="1:13" x14ac:dyDescent="0.3">
      <c r="A38" s="19">
        <v>2</v>
      </c>
      <c r="B38" s="63" t="s">
        <v>8</v>
      </c>
      <c r="C38" s="63"/>
      <c r="D38" s="63" t="s">
        <v>49</v>
      </c>
      <c r="E38" s="63"/>
      <c r="F38" s="63"/>
      <c r="G38" s="63"/>
      <c r="H38" s="63"/>
      <c r="I38" s="63"/>
      <c r="J38" s="5">
        <v>30</v>
      </c>
      <c r="K38" s="5" t="s">
        <v>76</v>
      </c>
      <c r="L38" s="5"/>
      <c r="M38" s="20">
        <f>J38*L38</f>
        <v>0</v>
      </c>
    </row>
    <row r="39" spans="1:13" x14ac:dyDescent="0.3">
      <c r="A39" s="19">
        <v>3</v>
      </c>
      <c r="B39" s="63" t="s">
        <v>35</v>
      </c>
      <c r="C39" s="63"/>
      <c r="D39" s="63" t="s">
        <v>50</v>
      </c>
      <c r="E39" s="63"/>
      <c r="F39" s="63"/>
      <c r="G39" s="63"/>
      <c r="H39" s="63"/>
      <c r="I39" s="63"/>
      <c r="J39" s="5">
        <v>50</v>
      </c>
      <c r="K39" s="5" t="s">
        <v>76</v>
      </c>
      <c r="L39" s="5"/>
      <c r="M39" s="20">
        <f t="shared" si="2"/>
        <v>0</v>
      </c>
    </row>
    <row r="40" spans="1:13" x14ac:dyDescent="0.3">
      <c r="A40" s="19">
        <v>4</v>
      </c>
      <c r="B40" s="63" t="s">
        <v>36</v>
      </c>
      <c r="C40" s="63"/>
      <c r="D40" s="63" t="s">
        <v>51</v>
      </c>
      <c r="E40" s="63"/>
      <c r="F40" s="63"/>
      <c r="G40" s="63"/>
      <c r="H40" s="63"/>
      <c r="I40" s="63"/>
      <c r="J40" s="5">
        <v>6</v>
      </c>
      <c r="K40" s="5" t="s">
        <v>75</v>
      </c>
      <c r="L40" s="5"/>
      <c r="M40" s="20">
        <f t="shared" si="2"/>
        <v>0</v>
      </c>
    </row>
    <row r="41" spans="1:13" x14ac:dyDescent="0.3">
      <c r="A41" s="19">
        <v>5</v>
      </c>
      <c r="B41" s="63" t="s">
        <v>37</v>
      </c>
      <c r="C41" s="63"/>
      <c r="D41" s="63" t="s">
        <v>52</v>
      </c>
      <c r="E41" s="63"/>
      <c r="F41" s="63"/>
      <c r="G41" s="63"/>
      <c r="H41" s="63"/>
      <c r="I41" s="63"/>
      <c r="J41" s="5">
        <v>1</v>
      </c>
      <c r="K41" s="5" t="s">
        <v>69</v>
      </c>
      <c r="L41" s="5"/>
      <c r="M41" s="20">
        <f t="shared" si="2"/>
        <v>0</v>
      </c>
    </row>
    <row r="42" spans="1:13" x14ac:dyDescent="0.3">
      <c r="A42" s="19">
        <v>6</v>
      </c>
      <c r="B42" s="63" t="s">
        <v>12</v>
      </c>
      <c r="C42" s="63"/>
      <c r="D42" s="63" t="s">
        <v>53</v>
      </c>
      <c r="E42" s="63"/>
      <c r="F42" s="63"/>
      <c r="G42" s="63"/>
      <c r="H42" s="63"/>
      <c r="I42" s="63"/>
      <c r="J42" s="5">
        <v>1</v>
      </c>
      <c r="K42" s="5" t="s">
        <v>69</v>
      </c>
      <c r="L42" s="5"/>
      <c r="M42" s="20">
        <f t="shared" si="2"/>
        <v>0</v>
      </c>
    </row>
    <row r="43" spans="1:13" x14ac:dyDescent="0.3">
      <c r="A43" s="19">
        <v>7</v>
      </c>
      <c r="B43" s="63" t="s">
        <v>38</v>
      </c>
      <c r="C43" s="63"/>
      <c r="D43" s="63" t="s">
        <v>54</v>
      </c>
      <c r="E43" s="63"/>
      <c r="F43" s="63"/>
      <c r="G43" s="63"/>
      <c r="H43" s="63"/>
      <c r="I43" s="63"/>
      <c r="J43" s="5">
        <v>1</v>
      </c>
      <c r="K43" s="5" t="s">
        <v>69</v>
      </c>
      <c r="L43" s="5"/>
      <c r="M43" s="20">
        <f t="shared" si="2"/>
        <v>0</v>
      </c>
    </row>
    <row r="44" spans="1:13" x14ac:dyDescent="0.3">
      <c r="A44" s="19">
        <v>8</v>
      </c>
      <c r="B44" s="63" t="s">
        <v>39</v>
      </c>
      <c r="C44" s="63"/>
      <c r="D44" s="63" t="s">
        <v>55</v>
      </c>
      <c r="E44" s="63"/>
      <c r="F44" s="63"/>
      <c r="G44" s="63"/>
      <c r="H44" s="63"/>
      <c r="I44" s="63"/>
      <c r="J44" s="5">
        <v>1</v>
      </c>
      <c r="K44" s="5" t="s">
        <v>69</v>
      </c>
      <c r="L44" s="5"/>
      <c r="M44" s="20">
        <f t="shared" si="2"/>
        <v>0</v>
      </c>
    </row>
    <row r="45" spans="1:13" x14ac:dyDescent="0.3">
      <c r="A45" s="19">
        <v>9</v>
      </c>
      <c r="B45" s="63" t="s">
        <v>40</v>
      </c>
      <c r="C45" s="63"/>
      <c r="D45" s="63" t="s">
        <v>56</v>
      </c>
      <c r="E45" s="63"/>
      <c r="F45" s="63"/>
      <c r="G45" s="63"/>
      <c r="H45" s="63"/>
      <c r="I45" s="63"/>
      <c r="J45" s="5">
        <v>1</v>
      </c>
      <c r="K45" s="5" t="s">
        <v>69</v>
      </c>
      <c r="L45" s="5"/>
      <c r="M45" s="20">
        <f t="shared" si="2"/>
        <v>0</v>
      </c>
    </row>
    <row r="46" spans="1:13" x14ac:dyDescent="0.3">
      <c r="A46" s="19">
        <v>10</v>
      </c>
      <c r="B46" s="63" t="s">
        <v>41</v>
      </c>
      <c r="C46" s="63"/>
      <c r="D46" s="63" t="s">
        <v>57</v>
      </c>
      <c r="E46" s="63"/>
      <c r="F46" s="63"/>
      <c r="G46" s="63"/>
      <c r="H46" s="63"/>
      <c r="I46" s="63"/>
      <c r="J46" s="5">
        <v>1</v>
      </c>
      <c r="K46" s="5" t="s">
        <v>69</v>
      </c>
      <c r="L46" s="5"/>
      <c r="M46" s="20">
        <f t="shared" si="2"/>
        <v>0</v>
      </c>
    </row>
    <row r="47" spans="1:13" x14ac:dyDescent="0.3">
      <c r="A47" s="19">
        <v>11</v>
      </c>
      <c r="B47" s="63" t="s">
        <v>42</v>
      </c>
      <c r="C47" s="63"/>
      <c r="D47" s="63" t="s">
        <v>58</v>
      </c>
      <c r="E47" s="63"/>
      <c r="F47" s="63"/>
      <c r="G47" s="63"/>
      <c r="H47" s="63"/>
      <c r="I47" s="63"/>
      <c r="J47" s="5">
        <v>1</v>
      </c>
      <c r="K47" s="5" t="s">
        <v>69</v>
      </c>
      <c r="L47" s="5"/>
      <c r="M47" s="20">
        <f t="shared" si="2"/>
        <v>0</v>
      </c>
    </row>
    <row r="48" spans="1:13" x14ac:dyDescent="0.3">
      <c r="A48" s="19">
        <v>12</v>
      </c>
      <c r="B48" s="63" t="s">
        <v>43</v>
      </c>
      <c r="C48" s="63"/>
      <c r="D48" s="63" t="s">
        <v>59</v>
      </c>
      <c r="E48" s="63"/>
      <c r="F48" s="63"/>
      <c r="G48" s="63"/>
      <c r="H48" s="63"/>
      <c r="I48" s="63"/>
      <c r="J48" s="5">
        <v>1</v>
      </c>
      <c r="K48" s="5" t="s">
        <v>75</v>
      </c>
      <c r="L48" s="5"/>
      <c r="M48" s="20">
        <f t="shared" si="2"/>
        <v>0</v>
      </c>
    </row>
    <row r="49" spans="1:13" x14ac:dyDescent="0.3">
      <c r="A49" s="19">
        <v>13</v>
      </c>
      <c r="B49" s="63" t="s">
        <v>44</v>
      </c>
      <c r="C49" s="63"/>
      <c r="D49" s="63" t="s">
        <v>60</v>
      </c>
      <c r="E49" s="63"/>
      <c r="F49" s="63"/>
      <c r="G49" s="63"/>
      <c r="H49" s="63"/>
      <c r="I49" s="63"/>
      <c r="J49" s="5">
        <v>1</v>
      </c>
      <c r="K49" s="5" t="s">
        <v>69</v>
      </c>
      <c r="L49" s="5"/>
      <c r="M49" s="20">
        <f t="shared" si="2"/>
        <v>0</v>
      </c>
    </row>
    <row r="50" spans="1:13" x14ac:dyDescent="0.3">
      <c r="A50" s="19">
        <v>14</v>
      </c>
      <c r="B50" s="63" t="s">
        <v>45</v>
      </c>
      <c r="C50" s="63"/>
      <c r="D50" s="63" t="s">
        <v>61</v>
      </c>
      <c r="E50" s="63"/>
      <c r="F50" s="63"/>
      <c r="G50" s="63"/>
      <c r="H50" s="63"/>
      <c r="I50" s="63"/>
      <c r="J50" s="5">
        <v>6</v>
      </c>
      <c r="K50" s="5" t="s">
        <v>76</v>
      </c>
      <c r="L50" s="5"/>
      <c r="M50" s="20">
        <f t="shared" si="2"/>
        <v>0</v>
      </c>
    </row>
    <row r="51" spans="1:13" x14ac:dyDescent="0.3">
      <c r="A51" s="19">
        <v>15</v>
      </c>
      <c r="B51" s="63" t="s">
        <v>46</v>
      </c>
      <c r="C51" s="63"/>
      <c r="D51" s="63" t="s">
        <v>62</v>
      </c>
      <c r="E51" s="63"/>
      <c r="F51" s="63"/>
      <c r="G51" s="63"/>
      <c r="H51" s="63"/>
      <c r="I51" s="63"/>
      <c r="J51" s="5">
        <v>100</v>
      </c>
      <c r="K51" s="5" t="s">
        <v>75</v>
      </c>
      <c r="L51" s="5"/>
      <c r="M51" s="20">
        <f t="shared" si="2"/>
        <v>0</v>
      </c>
    </row>
    <row r="52" spans="1:13" x14ac:dyDescent="0.3">
      <c r="A52" s="19">
        <v>16</v>
      </c>
      <c r="B52" s="63" t="s">
        <v>9</v>
      </c>
      <c r="C52" s="63"/>
      <c r="D52" s="63" t="s">
        <v>63</v>
      </c>
      <c r="E52" s="63"/>
      <c r="F52" s="63"/>
      <c r="G52" s="63"/>
      <c r="H52" s="63"/>
      <c r="I52" s="63"/>
      <c r="J52" s="5">
        <v>12</v>
      </c>
      <c r="K52" s="5" t="s">
        <v>69</v>
      </c>
      <c r="L52" s="5"/>
      <c r="M52" s="20">
        <f t="shared" si="2"/>
        <v>0</v>
      </c>
    </row>
    <row r="53" spans="1:13" x14ac:dyDescent="0.3">
      <c r="A53" s="19">
        <v>17</v>
      </c>
      <c r="B53" s="63" t="s">
        <v>47</v>
      </c>
      <c r="C53" s="63"/>
      <c r="D53" s="63" t="s">
        <v>64</v>
      </c>
      <c r="E53" s="63"/>
      <c r="F53" s="63"/>
      <c r="G53" s="63"/>
      <c r="H53" s="63"/>
      <c r="I53" s="63"/>
      <c r="J53" s="5">
        <v>30</v>
      </c>
      <c r="K53" s="5" t="s">
        <v>76</v>
      </c>
      <c r="L53" s="5"/>
      <c r="M53" s="20">
        <f t="shared" si="2"/>
        <v>0</v>
      </c>
    </row>
    <row r="54" spans="1:13" x14ac:dyDescent="0.3">
      <c r="A54" s="19">
        <v>18</v>
      </c>
      <c r="B54" s="63" t="s">
        <v>36</v>
      </c>
      <c r="C54" s="63"/>
      <c r="D54" s="63" t="s">
        <v>65</v>
      </c>
      <c r="E54" s="63"/>
      <c r="F54" s="63"/>
      <c r="G54" s="63"/>
      <c r="H54" s="63"/>
      <c r="I54" s="63"/>
      <c r="J54" s="5">
        <v>18</v>
      </c>
      <c r="K54" s="5" t="s">
        <v>75</v>
      </c>
      <c r="L54" s="5"/>
      <c r="M54" s="20">
        <f>J54*L54</f>
        <v>0</v>
      </c>
    </row>
    <row r="55" spans="1:13" ht="15" thickBot="1" x14ac:dyDescent="0.35">
      <c r="A55" s="26"/>
      <c r="B55" s="27"/>
      <c r="C55" s="27"/>
      <c r="D55" s="28"/>
      <c r="E55" s="28"/>
      <c r="F55" s="28"/>
      <c r="G55" s="28"/>
      <c r="H55" s="28"/>
      <c r="I55" s="28"/>
      <c r="J55" s="28"/>
      <c r="K55" s="24" t="s">
        <v>70</v>
      </c>
      <c r="L55" s="28"/>
      <c r="M55" s="29">
        <f>SUM(M37:M54)</f>
        <v>0</v>
      </c>
    </row>
    <row r="56" spans="1:13" x14ac:dyDescent="0.3">
      <c r="A56" s="6"/>
      <c r="B56" s="3"/>
      <c r="C56" s="3"/>
      <c r="D56" s="7"/>
      <c r="E56" s="7"/>
      <c r="F56" s="7"/>
      <c r="G56" s="7"/>
      <c r="H56" s="7"/>
      <c r="I56" s="7"/>
      <c r="J56" s="7"/>
      <c r="K56" s="53"/>
      <c r="L56" s="7"/>
      <c r="M56" s="7"/>
    </row>
    <row r="57" spans="1:13" ht="15" thickBot="1" x14ac:dyDescent="0.35">
      <c r="A57" s="62" t="s">
        <v>85</v>
      </c>
      <c r="B57" s="62"/>
      <c r="C57" s="62"/>
      <c r="D57" s="62"/>
      <c r="E57" s="7"/>
      <c r="F57" s="7"/>
      <c r="G57" s="7"/>
      <c r="H57" s="7"/>
      <c r="I57" s="7"/>
      <c r="J57" s="7"/>
      <c r="K57" s="53"/>
      <c r="L57" s="7"/>
      <c r="M57" s="7"/>
    </row>
    <row r="58" spans="1:13" x14ac:dyDescent="0.3">
      <c r="A58" s="15" t="s">
        <v>1</v>
      </c>
      <c r="B58" s="66" t="s">
        <v>3</v>
      </c>
      <c r="C58" s="66"/>
      <c r="D58" s="66" t="s">
        <v>4</v>
      </c>
      <c r="E58" s="66"/>
      <c r="F58" s="66"/>
      <c r="G58" s="66"/>
      <c r="H58" s="66"/>
      <c r="I58" s="66"/>
      <c r="J58" s="17" t="s">
        <v>5</v>
      </c>
      <c r="K58" s="17" t="s">
        <v>66</v>
      </c>
      <c r="L58" s="17" t="s">
        <v>67</v>
      </c>
      <c r="M58" s="18" t="s">
        <v>68</v>
      </c>
    </row>
    <row r="59" spans="1:13" x14ac:dyDescent="0.3">
      <c r="A59" s="19">
        <v>1</v>
      </c>
      <c r="B59" s="63" t="s">
        <v>8</v>
      </c>
      <c r="C59" s="63"/>
      <c r="D59" s="63" t="s">
        <v>48</v>
      </c>
      <c r="E59" s="63"/>
      <c r="F59" s="63"/>
      <c r="G59" s="63"/>
      <c r="H59" s="63"/>
      <c r="I59" s="63"/>
      <c r="J59" s="5">
        <v>20</v>
      </c>
      <c r="K59" s="5" t="s">
        <v>76</v>
      </c>
      <c r="L59" s="5"/>
      <c r="M59" s="20">
        <f t="shared" ref="M59" si="3">J59*L59</f>
        <v>0</v>
      </c>
    </row>
    <row r="60" spans="1:13" x14ac:dyDescent="0.3">
      <c r="A60" s="19">
        <v>2</v>
      </c>
      <c r="B60" s="63" t="s">
        <v>8</v>
      </c>
      <c r="C60" s="63"/>
      <c r="D60" s="63" t="s">
        <v>49</v>
      </c>
      <c r="E60" s="63"/>
      <c r="F60" s="63"/>
      <c r="G60" s="63"/>
      <c r="H60" s="63"/>
      <c r="I60" s="63"/>
      <c r="J60" s="5">
        <v>30</v>
      </c>
      <c r="K60" s="5" t="s">
        <v>76</v>
      </c>
      <c r="L60" s="5"/>
      <c r="M60" s="20">
        <f>J60*L60</f>
        <v>0</v>
      </c>
    </row>
    <row r="61" spans="1:13" x14ac:dyDescent="0.3">
      <c r="A61" s="19">
        <v>3</v>
      </c>
      <c r="B61" s="63" t="s">
        <v>86</v>
      </c>
      <c r="C61" s="63"/>
      <c r="D61" s="63" t="s">
        <v>98</v>
      </c>
      <c r="E61" s="63"/>
      <c r="F61" s="63"/>
      <c r="G61" s="63"/>
      <c r="H61" s="63"/>
      <c r="I61" s="63"/>
      <c r="J61" s="5">
        <v>10</v>
      </c>
      <c r="K61" s="5" t="s">
        <v>76</v>
      </c>
      <c r="L61" s="5"/>
      <c r="M61" s="20">
        <f t="shared" ref="M61:M75" si="4">J61*L61</f>
        <v>0</v>
      </c>
    </row>
    <row r="62" spans="1:13" x14ac:dyDescent="0.3">
      <c r="A62" s="19">
        <v>4</v>
      </c>
      <c r="B62" s="63" t="s">
        <v>36</v>
      </c>
      <c r="C62" s="63"/>
      <c r="D62" s="63" t="s">
        <v>51</v>
      </c>
      <c r="E62" s="63"/>
      <c r="F62" s="63"/>
      <c r="G62" s="63"/>
      <c r="H62" s="63"/>
      <c r="I62" s="63"/>
      <c r="J62" s="5">
        <v>6</v>
      </c>
      <c r="K62" s="5" t="s">
        <v>75</v>
      </c>
      <c r="L62" s="5"/>
      <c r="M62" s="20">
        <f>J62*L62</f>
        <v>0</v>
      </c>
    </row>
    <row r="63" spans="1:13" x14ac:dyDescent="0.3">
      <c r="A63" s="19">
        <v>5</v>
      </c>
      <c r="B63" s="63" t="s">
        <v>37</v>
      </c>
      <c r="C63" s="63"/>
      <c r="D63" s="63" t="s">
        <v>99</v>
      </c>
      <c r="E63" s="63"/>
      <c r="F63" s="63"/>
      <c r="G63" s="63"/>
      <c r="H63" s="63"/>
      <c r="I63" s="63"/>
      <c r="J63" s="5">
        <v>1</v>
      </c>
      <c r="K63" s="5" t="s">
        <v>69</v>
      </c>
      <c r="L63" s="5"/>
      <c r="M63" s="20">
        <f t="shared" si="4"/>
        <v>0</v>
      </c>
    </row>
    <row r="64" spans="1:13" x14ac:dyDescent="0.3">
      <c r="A64" s="19">
        <v>6</v>
      </c>
      <c r="B64" s="63" t="s">
        <v>12</v>
      </c>
      <c r="C64" s="63"/>
      <c r="D64" s="63" t="s">
        <v>100</v>
      </c>
      <c r="E64" s="63"/>
      <c r="F64" s="63"/>
      <c r="G64" s="63"/>
      <c r="H64" s="63"/>
      <c r="I64" s="63"/>
      <c r="J64" s="5">
        <v>1</v>
      </c>
      <c r="K64" s="5" t="s">
        <v>69</v>
      </c>
      <c r="L64" s="5"/>
      <c r="M64" s="20">
        <f t="shared" si="4"/>
        <v>0</v>
      </c>
    </row>
    <row r="65" spans="1:13" x14ac:dyDescent="0.3">
      <c r="A65" s="19">
        <v>7</v>
      </c>
      <c r="B65" s="63" t="s">
        <v>87</v>
      </c>
      <c r="C65" s="63"/>
      <c r="D65" s="63" t="s">
        <v>101</v>
      </c>
      <c r="E65" s="63"/>
      <c r="F65" s="63"/>
      <c r="G65" s="63"/>
      <c r="H65" s="63"/>
      <c r="I65" s="63"/>
      <c r="J65" s="5">
        <v>1</v>
      </c>
      <c r="K65" s="5" t="s">
        <v>69</v>
      </c>
      <c r="L65" s="5"/>
      <c r="M65" s="20">
        <f t="shared" si="4"/>
        <v>0</v>
      </c>
    </row>
    <row r="66" spans="1:13" x14ac:dyDescent="0.3">
      <c r="A66" s="19">
        <v>8</v>
      </c>
      <c r="B66" s="63" t="s">
        <v>88</v>
      </c>
      <c r="C66" s="63"/>
      <c r="D66" s="63" t="s">
        <v>102</v>
      </c>
      <c r="E66" s="63"/>
      <c r="F66" s="63"/>
      <c r="G66" s="63"/>
      <c r="H66" s="63"/>
      <c r="I66" s="63"/>
      <c r="J66" s="5">
        <v>1</v>
      </c>
      <c r="K66" s="5" t="s">
        <v>69</v>
      </c>
      <c r="L66" s="5"/>
      <c r="M66" s="20">
        <f t="shared" si="4"/>
        <v>0</v>
      </c>
    </row>
    <row r="67" spans="1:13" ht="14.4" customHeight="1" x14ac:dyDescent="0.3">
      <c r="A67" s="19">
        <v>9</v>
      </c>
      <c r="B67" s="63" t="s">
        <v>89</v>
      </c>
      <c r="C67" s="63"/>
      <c r="D67" s="63" t="s">
        <v>103</v>
      </c>
      <c r="E67" s="63"/>
      <c r="F67" s="63"/>
      <c r="G67" s="63"/>
      <c r="H67" s="63"/>
      <c r="I67" s="63"/>
      <c r="J67" s="5">
        <v>1</v>
      </c>
      <c r="K67" s="5" t="s">
        <v>69</v>
      </c>
      <c r="L67" s="5"/>
      <c r="M67" s="20">
        <f t="shared" si="4"/>
        <v>0</v>
      </c>
    </row>
    <row r="68" spans="1:13" ht="14.4" customHeight="1" x14ac:dyDescent="0.3">
      <c r="A68" s="19">
        <v>10</v>
      </c>
      <c r="B68" s="63" t="s">
        <v>90</v>
      </c>
      <c r="C68" s="63"/>
      <c r="D68" s="63" t="s">
        <v>58</v>
      </c>
      <c r="E68" s="63"/>
      <c r="F68" s="63"/>
      <c r="G68" s="63"/>
      <c r="H68" s="63"/>
      <c r="I68" s="63"/>
      <c r="J68" s="5">
        <v>1</v>
      </c>
      <c r="K68" s="5" t="s">
        <v>69</v>
      </c>
      <c r="L68" s="5"/>
      <c r="M68" s="20">
        <f t="shared" si="4"/>
        <v>0</v>
      </c>
    </row>
    <row r="69" spans="1:13" x14ac:dyDescent="0.3">
      <c r="A69" s="19">
        <v>11</v>
      </c>
      <c r="B69" s="63" t="s">
        <v>91</v>
      </c>
      <c r="C69" s="63"/>
      <c r="D69" s="63" t="s">
        <v>59</v>
      </c>
      <c r="E69" s="63"/>
      <c r="F69" s="63"/>
      <c r="G69" s="63"/>
      <c r="H69" s="63"/>
      <c r="I69" s="63"/>
      <c r="J69" s="5">
        <v>1</v>
      </c>
      <c r="K69" s="5" t="s">
        <v>69</v>
      </c>
      <c r="L69" s="5"/>
      <c r="M69" s="20">
        <f t="shared" si="4"/>
        <v>0</v>
      </c>
    </row>
    <row r="70" spans="1:13" x14ac:dyDescent="0.3">
      <c r="A70" s="19">
        <v>12</v>
      </c>
      <c r="B70" s="63" t="s">
        <v>92</v>
      </c>
      <c r="C70" s="63"/>
      <c r="D70" s="63" t="s">
        <v>104</v>
      </c>
      <c r="E70" s="63"/>
      <c r="F70" s="63"/>
      <c r="G70" s="63"/>
      <c r="H70" s="63"/>
      <c r="I70" s="63"/>
      <c r="J70" s="5">
        <v>1</v>
      </c>
      <c r="K70" s="5" t="s">
        <v>75</v>
      </c>
      <c r="L70" s="5"/>
      <c r="M70" s="20">
        <f t="shared" si="4"/>
        <v>0</v>
      </c>
    </row>
    <row r="71" spans="1:13" x14ac:dyDescent="0.3">
      <c r="A71" s="19">
        <v>13</v>
      </c>
      <c r="B71" s="63" t="s">
        <v>93</v>
      </c>
      <c r="C71" s="63"/>
      <c r="D71" s="63" t="s">
        <v>105</v>
      </c>
      <c r="E71" s="63"/>
      <c r="F71" s="63"/>
      <c r="G71" s="63"/>
      <c r="H71" s="63"/>
      <c r="I71" s="63"/>
      <c r="J71" s="5">
        <v>1</v>
      </c>
      <c r="K71" s="5" t="s">
        <v>75</v>
      </c>
      <c r="L71" s="5"/>
      <c r="M71" s="20">
        <f t="shared" si="4"/>
        <v>0</v>
      </c>
    </row>
    <row r="72" spans="1:13" x14ac:dyDescent="0.3">
      <c r="A72" s="19">
        <v>14</v>
      </c>
      <c r="B72" s="63" t="s">
        <v>94</v>
      </c>
      <c r="C72" s="63"/>
      <c r="D72" s="63" t="s">
        <v>106</v>
      </c>
      <c r="E72" s="63"/>
      <c r="F72" s="63"/>
      <c r="G72" s="63"/>
      <c r="H72" s="63"/>
      <c r="I72" s="63"/>
      <c r="J72" s="5">
        <v>2</v>
      </c>
      <c r="K72" s="5" t="s">
        <v>75</v>
      </c>
      <c r="L72" s="5"/>
      <c r="M72" s="20">
        <f t="shared" si="4"/>
        <v>0</v>
      </c>
    </row>
    <row r="73" spans="1:13" ht="15" customHeight="1" x14ac:dyDescent="0.3">
      <c r="A73" s="19">
        <v>15</v>
      </c>
      <c r="B73" s="63" t="s">
        <v>95</v>
      </c>
      <c r="C73" s="63"/>
      <c r="D73" s="63" t="s">
        <v>107</v>
      </c>
      <c r="E73" s="63"/>
      <c r="F73" s="63"/>
      <c r="G73" s="63"/>
      <c r="H73" s="63"/>
      <c r="I73" s="63"/>
      <c r="J73" s="5">
        <v>1</v>
      </c>
      <c r="K73" s="5" t="s">
        <v>69</v>
      </c>
      <c r="L73" s="5"/>
      <c r="M73" s="20">
        <f t="shared" si="4"/>
        <v>0</v>
      </c>
    </row>
    <row r="74" spans="1:13" ht="15" customHeight="1" x14ac:dyDescent="0.3">
      <c r="A74" s="19">
        <v>16</v>
      </c>
      <c r="B74" s="63" t="s">
        <v>96</v>
      </c>
      <c r="C74" s="63"/>
      <c r="D74" s="63" t="s">
        <v>108</v>
      </c>
      <c r="E74" s="63"/>
      <c r="F74" s="63"/>
      <c r="G74" s="63"/>
      <c r="H74" s="63"/>
      <c r="I74" s="63"/>
      <c r="J74" s="5">
        <v>1</v>
      </c>
      <c r="K74" s="5" t="s">
        <v>69</v>
      </c>
      <c r="L74" s="5"/>
      <c r="M74" s="20">
        <f t="shared" si="4"/>
        <v>0</v>
      </c>
    </row>
    <row r="75" spans="1:13" x14ac:dyDescent="0.3">
      <c r="A75" s="19">
        <v>17</v>
      </c>
      <c r="B75" s="63" t="s">
        <v>19</v>
      </c>
      <c r="C75" s="63"/>
      <c r="D75" s="63" t="s">
        <v>109</v>
      </c>
      <c r="E75" s="63"/>
      <c r="F75" s="63"/>
      <c r="G75" s="63"/>
      <c r="H75" s="63"/>
      <c r="I75" s="63"/>
      <c r="J75" s="5">
        <v>20</v>
      </c>
      <c r="K75" s="5" t="s">
        <v>76</v>
      </c>
      <c r="L75" s="5"/>
      <c r="M75" s="20">
        <f t="shared" si="4"/>
        <v>0</v>
      </c>
    </row>
    <row r="76" spans="1:13" x14ac:dyDescent="0.3">
      <c r="A76" s="19">
        <v>18</v>
      </c>
      <c r="B76" s="63" t="s">
        <v>97</v>
      </c>
      <c r="C76" s="63"/>
      <c r="D76" s="54" t="s">
        <v>110</v>
      </c>
      <c r="E76" s="54"/>
      <c r="F76" s="54"/>
      <c r="G76" s="54"/>
      <c r="H76" s="54"/>
      <c r="I76" s="54"/>
      <c r="J76" s="5">
        <v>1</v>
      </c>
      <c r="K76" s="5" t="s">
        <v>69</v>
      </c>
      <c r="L76" s="5"/>
      <c r="M76" s="20">
        <f>J76*L76</f>
        <v>0</v>
      </c>
    </row>
    <row r="77" spans="1:13" ht="15" customHeight="1" x14ac:dyDescent="0.3">
      <c r="A77" s="19">
        <v>19</v>
      </c>
      <c r="B77" s="63" t="s">
        <v>9</v>
      </c>
      <c r="C77" s="63"/>
      <c r="D77" s="63" t="s">
        <v>63</v>
      </c>
      <c r="E77" s="63"/>
      <c r="F77" s="63"/>
      <c r="G77" s="63"/>
      <c r="H77" s="63"/>
      <c r="I77" s="63"/>
      <c r="J77" s="5">
        <v>1</v>
      </c>
      <c r="K77" s="5" t="s">
        <v>69</v>
      </c>
      <c r="L77" s="5"/>
      <c r="M77" s="20">
        <f>J77*L77</f>
        <v>0</v>
      </c>
    </row>
    <row r="78" spans="1:13" ht="15" thickBot="1" x14ac:dyDescent="0.35">
      <c r="A78" s="26"/>
      <c r="B78" s="27"/>
      <c r="C78" s="27"/>
      <c r="D78" s="28"/>
      <c r="E78" s="28"/>
      <c r="F78" s="28"/>
      <c r="G78" s="28"/>
      <c r="H78" s="28"/>
      <c r="I78" s="28"/>
      <c r="J78" s="28"/>
      <c r="K78" s="24" t="s">
        <v>70</v>
      </c>
      <c r="L78" s="28"/>
      <c r="M78" s="29">
        <f>SUM(M59:M77)</f>
        <v>0</v>
      </c>
    </row>
    <row r="79" spans="1:13" x14ac:dyDescent="0.3">
      <c r="A79" s="6"/>
      <c r="B79" s="3"/>
      <c r="C79" s="3"/>
      <c r="D79" s="7"/>
      <c r="E79" s="7"/>
      <c r="F79" s="7"/>
      <c r="G79" s="7"/>
      <c r="H79" s="7"/>
      <c r="I79" s="7"/>
      <c r="J79" s="7"/>
      <c r="K79" s="53"/>
      <c r="L79" s="7"/>
      <c r="M79" s="7"/>
    </row>
    <row r="80" spans="1:13" x14ac:dyDescent="0.3">
      <c r="A80" s="6"/>
      <c r="B80" s="3"/>
      <c r="C80" s="3"/>
      <c r="D80" s="7"/>
      <c r="E80" s="7"/>
      <c r="F80" s="7"/>
      <c r="G80" s="7"/>
      <c r="H80" s="7"/>
      <c r="I80" s="7"/>
      <c r="J80" s="7"/>
      <c r="K80" s="53"/>
      <c r="L80" s="7"/>
      <c r="M80" s="7"/>
    </row>
    <row r="81" spans="1:13" x14ac:dyDescent="0.3">
      <c r="A81" s="75" t="s">
        <v>111</v>
      </c>
      <c r="B81" s="75"/>
      <c r="C81" s="75"/>
      <c r="D81" s="1"/>
    </row>
    <row r="82" spans="1:13" ht="15" thickBot="1" x14ac:dyDescent="0.35"/>
    <row r="83" spans="1:13" x14ac:dyDescent="0.3">
      <c r="A83" s="15" t="s">
        <v>1</v>
      </c>
      <c r="B83" s="72" t="s">
        <v>3</v>
      </c>
      <c r="C83" s="73"/>
      <c r="D83" s="72" t="s">
        <v>4</v>
      </c>
      <c r="E83" s="74"/>
      <c r="F83" s="74"/>
      <c r="G83" s="74"/>
      <c r="H83" s="74"/>
      <c r="I83" s="73"/>
      <c r="J83" s="17" t="s">
        <v>5</v>
      </c>
      <c r="K83" s="17" t="s">
        <v>66</v>
      </c>
      <c r="L83" s="17" t="s">
        <v>67</v>
      </c>
      <c r="M83" s="18" t="s">
        <v>68</v>
      </c>
    </row>
    <row r="84" spans="1:13" x14ac:dyDescent="0.3">
      <c r="A84" s="30">
        <v>1</v>
      </c>
      <c r="B84" s="67" t="s">
        <v>13</v>
      </c>
      <c r="C84" s="68"/>
      <c r="D84" s="69" t="s">
        <v>14</v>
      </c>
      <c r="E84" s="70"/>
      <c r="F84" s="70"/>
      <c r="G84" s="70"/>
      <c r="H84" s="70"/>
      <c r="I84" s="71"/>
      <c r="J84" s="4">
        <v>1</v>
      </c>
      <c r="K84" s="4" t="s">
        <v>75</v>
      </c>
      <c r="L84" s="4"/>
      <c r="M84" s="20">
        <f>J84*L84</f>
        <v>0</v>
      </c>
    </row>
    <row r="85" spans="1:13" ht="15" thickBot="1" x14ac:dyDescent="0.35">
      <c r="A85" s="31"/>
      <c r="B85" s="27"/>
      <c r="C85" s="27"/>
      <c r="D85" s="22"/>
      <c r="E85" s="22"/>
      <c r="F85" s="22"/>
      <c r="G85" s="22"/>
      <c r="H85" s="22"/>
      <c r="I85" s="22"/>
      <c r="J85" s="22"/>
      <c r="K85" s="24" t="s">
        <v>70</v>
      </c>
      <c r="L85" s="22"/>
      <c r="M85" s="25">
        <f>M84</f>
        <v>0</v>
      </c>
    </row>
    <row r="86" spans="1:13" ht="14.4" customHeight="1" x14ac:dyDescent="0.3">
      <c r="A86" s="6"/>
      <c r="B86" s="3"/>
      <c r="C86" s="3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4.4" customHeight="1" thickBot="1" x14ac:dyDescent="0.35">
      <c r="A87" s="55" t="s">
        <v>112</v>
      </c>
      <c r="B87" s="3"/>
      <c r="C87" s="3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x14ac:dyDescent="0.3">
      <c r="A88" s="15" t="s">
        <v>1</v>
      </c>
      <c r="B88" s="16" t="s">
        <v>3</v>
      </c>
      <c r="C88" s="64" t="s">
        <v>4</v>
      </c>
      <c r="D88" s="65"/>
      <c r="E88" s="65"/>
      <c r="F88" s="65"/>
      <c r="G88" s="65"/>
      <c r="H88" s="65"/>
      <c r="I88" s="32"/>
      <c r="J88" s="17" t="s">
        <v>5</v>
      </c>
      <c r="K88" s="17" t="s">
        <v>66</v>
      </c>
      <c r="L88" s="17" t="s">
        <v>67</v>
      </c>
      <c r="M88" s="18" t="s">
        <v>68</v>
      </c>
    </row>
    <row r="89" spans="1:13" x14ac:dyDescent="0.3">
      <c r="A89" s="33">
        <v>1</v>
      </c>
      <c r="B89" s="10" t="s">
        <v>19</v>
      </c>
      <c r="C89" s="60" t="s">
        <v>115</v>
      </c>
      <c r="D89" s="61"/>
      <c r="E89" s="61"/>
      <c r="F89" s="61"/>
      <c r="G89" s="61"/>
      <c r="H89" s="61"/>
      <c r="I89" s="12"/>
      <c r="J89" s="11">
        <v>200</v>
      </c>
      <c r="K89" s="11" t="s">
        <v>76</v>
      </c>
      <c r="L89" s="11"/>
      <c r="M89" s="20">
        <f>J89*L89</f>
        <v>0</v>
      </c>
    </row>
    <row r="90" spans="1:13" x14ac:dyDescent="0.3">
      <c r="A90" s="33">
        <v>2</v>
      </c>
      <c r="B90" s="10" t="s">
        <v>113</v>
      </c>
      <c r="C90" s="58" t="s">
        <v>116</v>
      </c>
      <c r="D90" s="59"/>
      <c r="E90" s="59"/>
      <c r="F90" s="59"/>
      <c r="G90" s="59"/>
      <c r="H90" s="59"/>
      <c r="I90" s="12"/>
      <c r="J90" s="11">
        <v>1</v>
      </c>
      <c r="K90" s="11" t="s">
        <v>69</v>
      </c>
      <c r="L90" s="11"/>
      <c r="M90" s="20">
        <f>J90*L90</f>
        <v>0</v>
      </c>
    </row>
    <row r="91" spans="1:13" x14ac:dyDescent="0.3">
      <c r="A91" s="33">
        <v>3</v>
      </c>
      <c r="B91" s="10" t="s">
        <v>114</v>
      </c>
      <c r="C91" s="58" t="s">
        <v>117</v>
      </c>
      <c r="D91" s="59"/>
      <c r="E91" s="59"/>
      <c r="F91" s="59"/>
      <c r="G91" s="59"/>
      <c r="H91" s="59"/>
      <c r="I91" s="12"/>
      <c r="J91" s="11">
        <v>1</v>
      </c>
      <c r="K91" s="11" t="s">
        <v>69</v>
      </c>
      <c r="L91" s="11"/>
      <c r="M91" s="20">
        <f t="shared" ref="M91" si="5">J91*L91</f>
        <v>0</v>
      </c>
    </row>
    <row r="92" spans="1:13" ht="14.4" customHeight="1" thickBot="1" x14ac:dyDescent="0.35">
      <c r="A92" s="21"/>
      <c r="B92" s="22"/>
      <c r="C92" s="22"/>
      <c r="D92" s="22"/>
      <c r="E92" s="22"/>
      <c r="F92" s="22"/>
      <c r="G92" s="22"/>
      <c r="H92" s="22"/>
      <c r="I92" s="22"/>
      <c r="J92" s="35"/>
      <c r="K92" s="36" t="s">
        <v>70</v>
      </c>
      <c r="L92" s="22"/>
      <c r="M92" s="37">
        <f>SUM(M89:M91)</f>
        <v>0</v>
      </c>
    </row>
    <row r="93" spans="1:13" x14ac:dyDescent="0.3">
      <c r="A93" s="6"/>
      <c r="B93" s="9"/>
      <c r="C93" s="9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4.4" customHeight="1" x14ac:dyDescent="0.3">
      <c r="A94" s="6"/>
      <c r="B94" s="9"/>
      <c r="C94" s="9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x14ac:dyDescent="0.3">
      <c r="A95" s="14" t="s">
        <v>72</v>
      </c>
      <c r="B95" s="3"/>
      <c r="C95" s="3"/>
    </row>
    <row r="96" spans="1:13" ht="15" thickBot="1" x14ac:dyDescent="0.35">
      <c r="A96" s="8"/>
      <c r="B96" s="3"/>
      <c r="C96" s="3"/>
    </row>
    <row r="97" spans="1:13" x14ac:dyDescent="0.3">
      <c r="A97" s="15" t="s">
        <v>1</v>
      </c>
      <c r="B97" s="16" t="s">
        <v>3</v>
      </c>
      <c r="C97" s="64" t="s">
        <v>4</v>
      </c>
      <c r="D97" s="65"/>
      <c r="E97" s="65"/>
      <c r="F97" s="65"/>
      <c r="G97" s="65"/>
      <c r="H97" s="65"/>
      <c r="I97" s="32"/>
      <c r="J97" s="17" t="s">
        <v>5</v>
      </c>
      <c r="K97" s="17" t="s">
        <v>66</v>
      </c>
      <c r="L97" s="17" t="s">
        <v>67</v>
      </c>
      <c r="M97" s="18" t="s">
        <v>68</v>
      </c>
    </row>
    <row r="98" spans="1:13" x14ac:dyDescent="0.3">
      <c r="A98" s="33">
        <v>1</v>
      </c>
      <c r="B98" s="10" t="s">
        <v>118</v>
      </c>
      <c r="C98" s="60" t="s">
        <v>123</v>
      </c>
      <c r="D98" s="61"/>
      <c r="E98" s="61"/>
      <c r="F98" s="61"/>
      <c r="G98" s="61"/>
      <c r="H98" s="61"/>
      <c r="I98" s="12"/>
      <c r="J98" s="11">
        <v>1</v>
      </c>
      <c r="K98" s="11" t="s">
        <v>69</v>
      </c>
      <c r="L98" s="11"/>
      <c r="M98" s="20">
        <f>J98*L98</f>
        <v>0</v>
      </c>
    </row>
    <row r="99" spans="1:13" x14ac:dyDescent="0.3">
      <c r="A99" s="33">
        <v>2</v>
      </c>
      <c r="B99" s="10" t="s">
        <v>119</v>
      </c>
      <c r="C99" s="58" t="s">
        <v>124</v>
      </c>
      <c r="D99" s="59"/>
      <c r="E99" s="59"/>
      <c r="F99" s="59"/>
      <c r="G99" s="59"/>
      <c r="H99" s="59"/>
      <c r="I99" s="12"/>
      <c r="J99" s="11">
        <v>1</v>
      </c>
      <c r="K99" s="11" t="s">
        <v>69</v>
      </c>
      <c r="L99" s="11"/>
      <c r="M99" s="20">
        <f>J99*L99</f>
        <v>0</v>
      </c>
    </row>
    <row r="100" spans="1:13" x14ac:dyDescent="0.3">
      <c r="A100" s="33">
        <v>3</v>
      </c>
      <c r="B100" s="10" t="s">
        <v>120</v>
      </c>
      <c r="C100" s="58" t="s">
        <v>125</v>
      </c>
      <c r="D100" s="59"/>
      <c r="E100" s="59"/>
      <c r="F100" s="59"/>
      <c r="G100" s="59"/>
      <c r="H100" s="59"/>
      <c r="I100" s="12"/>
      <c r="J100" s="11">
        <v>1</v>
      </c>
      <c r="K100" s="11" t="s">
        <v>69</v>
      </c>
      <c r="L100" s="11"/>
      <c r="M100" s="20">
        <f t="shared" ref="M100:M105" si="6">J100*L100</f>
        <v>0</v>
      </c>
    </row>
    <row r="101" spans="1:13" x14ac:dyDescent="0.3">
      <c r="A101" s="33">
        <v>4</v>
      </c>
      <c r="B101" s="10" t="s">
        <v>121</v>
      </c>
      <c r="C101" s="60" t="s">
        <v>126</v>
      </c>
      <c r="D101" s="61"/>
      <c r="E101" s="61"/>
      <c r="F101" s="61"/>
      <c r="G101" s="61"/>
      <c r="H101" s="61"/>
      <c r="I101" s="12"/>
      <c r="J101" s="11">
        <v>1</v>
      </c>
      <c r="K101" s="11" t="s">
        <v>69</v>
      </c>
      <c r="L101" s="11"/>
      <c r="M101" s="20">
        <f t="shared" si="6"/>
        <v>0</v>
      </c>
    </row>
    <row r="102" spans="1:13" x14ac:dyDescent="0.3">
      <c r="A102" s="33">
        <v>5</v>
      </c>
      <c r="B102" s="13" t="s">
        <v>122</v>
      </c>
      <c r="C102" s="58" t="s">
        <v>127</v>
      </c>
      <c r="D102" s="59"/>
      <c r="E102" s="59"/>
      <c r="F102" s="59"/>
      <c r="G102" s="59"/>
      <c r="H102" s="59"/>
      <c r="I102" s="12"/>
      <c r="J102" s="11">
        <v>1</v>
      </c>
      <c r="K102" s="11" t="s">
        <v>69</v>
      </c>
      <c r="L102" s="11"/>
      <c r="M102" s="34">
        <f>J102*L102</f>
        <v>0</v>
      </c>
    </row>
    <row r="103" spans="1:13" x14ac:dyDescent="0.3">
      <c r="A103" s="33">
        <v>6</v>
      </c>
      <c r="B103" s="13" t="s">
        <v>122</v>
      </c>
      <c r="C103" s="58" t="s">
        <v>128</v>
      </c>
      <c r="D103" s="59"/>
      <c r="E103" s="59"/>
      <c r="F103" s="59"/>
      <c r="G103" s="59"/>
      <c r="H103" s="59"/>
      <c r="I103" s="12"/>
      <c r="J103" s="11">
        <v>1</v>
      </c>
      <c r="K103" s="11" t="s">
        <v>69</v>
      </c>
      <c r="L103" s="11"/>
      <c r="M103" s="34">
        <f t="shared" ref="M103" si="7">J103*L103</f>
        <v>0</v>
      </c>
    </row>
    <row r="104" spans="1:13" x14ac:dyDescent="0.3">
      <c r="A104" s="33">
        <v>7</v>
      </c>
      <c r="B104" s="13" t="s">
        <v>122</v>
      </c>
      <c r="C104" s="60" t="s">
        <v>129</v>
      </c>
      <c r="D104" s="61"/>
      <c r="E104" s="61"/>
      <c r="F104" s="61"/>
      <c r="G104" s="61"/>
      <c r="H104" s="61"/>
      <c r="I104" s="12"/>
      <c r="J104" s="11">
        <v>1</v>
      </c>
      <c r="K104" s="11" t="s">
        <v>69</v>
      </c>
      <c r="L104" s="11"/>
      <c r="M104" s="34">
        <f>J104*L104</f>
        <v>0</v>
      </c>
    </row>
    <row r="105" spans="1:13" x14ac:dyDescent="0.3">
      <c r="A105" s="33">
        <v>8</v>
      </c>
      <c r="B105" s="10" t="s">
        <v>122</v>
      </c>
      <c r="C105" s="58" t="s">
        <v>130</v>
      </c>
      <c r="D105" s="59"/>
      <c r="E105" s="59"/>
      <c r="F105" s="59"/>
      <c r="G105" s="59"/>
      <c r="H105" s="59"/>
      <c r="I105" s="12"/>
      <c r="J105" s="11">
        <v>1</v>
      </c>
      <c r="K105" s="11" t="s">
        <v>69</v>
      </c>
      <c r="L105" s="11"/>
      <c r="M105" s="20">
        <f t="shared" si="6"/>
        <v>0</v>
      </c>
    </row>
    <row r="106" spans="1:13" ht="28.8" x14ac:dyDescent="0.3">
      <c r="A106" s="33">
        <v>9</v>
      </c>
      <c r="B106" s="10" t="s">
        <v>131</v>
      </c>
      <c r="C106" s="58" t="s">
        <v>132</v>
      </c>
      <c r="D106" s="59"/>
      <c r="E106" s="59"/>
      <c r="F106" s="59"/>
      <c r="G106" s="59"/>
      <c r="H106" s="59"/>
      <c r="I106" s="12"/>
      <c r="J106" s="11">
        <v>1</v>
      </c>
      <c r="K106" s="11" t="s">
        <v>69</v>
      </c>
      <c r="L106" s="11"/>
      <c r="M106" s="20">
        <f>J106*L106</f>
        <v>0</v>
      </c>
    </row>
    <row r="107" spans="1:13" ht="15" thickBot="1" x14ac:dyDescent="0.35">
      <c r="A107" s="21"/>
      <c r="B107" s="22"/>
      <c r="C107" s="22"/>
      <c r="D107" s="22"/>
      <c r="E107" s="22"/>
      <c r="F107" s="22"/>
      <c r="G107" s="22"/>
      <c r="H107" s="22"/>
      <c r="I107" s="22"/>
      <c r="J107" s="35"/>
      <c r="K107" s="36" t="s">
        <v>70</v>
      </c>
      <c r="L107" s="22"/>
      <c r="M107" s="37">
        <f>SUM(M98:M106)</f>
        <v>0</v>
      </c>
    </row>
    <row r="108" spans="1:13" ht="15" thickBot="1" x14ac:dyDescent="0.35"/>
    <row r="109" spans="1:13" ht="15" thickBot="1" x14ac:dyDescent="0.35">
      <c r="K109" s="38" t="s">
        <v>71</v>
      </c>
      <c r="L109" s="39"/>
      <c r="M109" s="40">
        <f>SUM(M107,M85,M55,M33,M92,M78)</f>
        <v>0</v>
      </c>
    </row>
    <row r="111" spans="1:13" x14ac:dyDescent="0.3">
      <c r="A111" s="8"/>
      <c r="B111" s="3"/>
      <c r="C111" s="3"/>
    </row>
    <row r="112" spans="1:13" x14ac:dyDescent="0.3">
      <c r="A112" s="8"/>
      <c r="B112" s="3"/>
      <c r="C112" s="3"/>
    </row>
    <row r="113" spans="1:13" x14ac:dyDescent="0.3">
      <c r="A113" s="8"/>
      <c r="B113" s="3"/>
      <c r="C113" s="3"/>
    </row>
    <row r="114" spans="1:13" x14ac:dyDescent="0.3">
      <c r="A114" s="8"/>
      <c r="B114" s="3"/>
      <c r="C114" s="3"/>
    </row>
    <row r="115" spans="1:13" x14ac:dyDescent="0.3">
      <c r="A115" s="8"/>
      <c r="B115" s="3"/>
      <c r="C115" s="3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x14ac:dyDescent="0.3">
      <c r="A116" s="8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 x14ac:dyDescent="0.3">
      <c r="A117" s="8"/>
    </row>
    <row r="118" spans="1:13" x14ac:dyDescent="0.3">
      <c r="A118" s="8"/>
    </row>
    <row r="119" spans="1:13" x14ac:dyDescent="0.3">
      <c r="A119" s="8"/>
    </row>
    <row r="120" spans="1:13" x14ac:dyDescent="0.3">
      <c r="A120" s="8"/>
    </row>
    <row r="121" spans="1:13" x14ac:dyDescent="0.3">
      <c r="A121" s="8"/>
      <c r="B121" s="3"/>
      <c r="C121" s="3"/>
    </row>
    <row r="122" spans="1:13" x14ac:dyDescent="0.3">
      <c r="A122" s="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</sheetData>
  <sheetProtection algorithmName="SHA-512" hashValue="issb4YoiIM7IA67mahVDmAfr67s+RLcppr35LW7v8Ry0rs17fzE/1/G7WXjruZ8XZPEYKJZCgntvTOkUWreVAQ==" saltValue="KeaMwpziicOJVNoNPMvSrA==" spinCount="100000" sheet="1" objects="1" scenarios="1"/>
  <protectedRanges>
    <protectedRange sqref="L1:L1048576" name="Obseg1"/>
  </protectedRanges>
  <mergeCells count="135">
    <mergeCell ref="B44:C44"/>
    <mergeCell ref="B45:C45"/>
    <mergeCell ref="B41:C41"/>
    <mergeCell ref="D36:I36"/>
    <mergeCell ref="D50:I50"/>
    <mergeCell ref="D49:I49"/>
    <mergeCell ref="B25:C25"/>
    <mergeCell ref="B32:C32"/>
    <mergeCell ref="B37:C37"/>
    <mergeCell ref="B38:C38"/>
    <mergeCell ref="B39:C39"/>
    <mergeCell ref="B40:C40"/>
    <mergeCell ref="C102:H102"/>
    <mergeCell ref="C105:H105"/>
    <mergeCell ref="B27:C27"/>
    <mergeCell ref="D27:I27"/>
    <mergeCell ref="C97:H97"/>
    <mergeCell ref="C98:H98"/>
    <mergeCell ref="C99:H99"/>
    <mergeCell ref="C100:H100"/>
    <mergeCell ref="C101:H101"/>
    <mergeCell ref="A34:C34"/>
    <mergeCell ref="B36:C36"/>
    <mergeCell ref="B84:C84"/>
    <mergeCell ref="D84:I84"/>
    <mergeCell ref="B83:C83"/>
    <mergeCell ref="D83:I83"/>
    <mergeCell ref="A81:C81"/>
    <mergeCell ref="B42:C42"/>
    <mergeCell ref="B43:C43"/>
    <mergeCell ref="B22:C22"/>
    <mergeCell ref="D18:I18"/>
    <mergeCell ref="D19:I19"/>
    <mergeCell ref="D20:I20"/>
    <mergeCell ref="D21:I21"/>
    <mergeCell ref="D22:I22"/>
    <mergeCell ref="B16:C16"/>
    <mergeCell ref="B23:C23"/>
    <mergeCell ref="B24:C24"/>
    <mergeCell ref="D16:I16"/>
    <mergeCell ref="A9:C9"/>
    <mergeCell ref="A14:D14"/>
    <mergeCell ref="A11:E11"/>
    <mergeCell ref="D29:I29"/>
    <mergeCell ref="D30:I30"/>
    <mergeCell ref="D31:I31"/>
    <mergeCell ref="D32:I32"/>
    <mergeCell ref="B26:C26"/>
    <mergeCell ref="D23:I23"/>
    <mergeCell ref="D24:I24"/>
    <mergeCell ref="D25:I25"/>
    <mergeCell ref="D26:I26"/>
    <mergeCell ref="D28:I28"/>
    <mergeCell ref="D17:I17"/>
    <mergeCell ref="B17:C17"/>
    <mergeCell ref="B18:C18"/>
    <mergeCell ref="B19:C19"/>
    <mergeCell ref="B20:C20"/>
    <mergeCell ref="B28:C28"/>
    <mergeCell ref="B29:C29"/>
    <mergeCell ref="B30:C30"/>
    <mergeCell ref="B31:C31"/>
    <mergeCell ref="B21:C21"/>
    <mergeCell ref="D48:I48"/>
    <mergeCell ref="D47:I47"/>
    <mergeCell ref="D46:I46"/>
    <mergeCell ref="B51:C51"/>
    <mergeCell ref="B52:C52"/>
    <mergeCell ref="B53:C53"/>
    <mergeCell ref="B54:C54"/>
    <mergeCell ref="D54:I54"/>
    <mergeCell ref="D53:I53"/>
    <mergeCell ref="D52:I52"/>
    <mergeCell ref="D51:I51"/>
    <mergeCell ref="B46:C46"/>
    <mergeCell ref="B47:C47"/>
    <mergeCell ref="B48:C48"/>
    <mergeCell ref="B49:C49"/>
    <mergeCell ref="B50:C50"/>
    <mergeCell ref="D40:I40"/>
    <mergeCell ref="D39:I39"/>
    <mergeCell ref="D38:I38"/>
    <mergeCell ref="D37:I37"/>
    <mergeCell ref="D45:I45"/>
    <mergeCell ref="D44:I44"/>
    <mergeCell ref="D43:I43"/>
    <mergeCell ref="D42:I42"/>
    <mergeCell ref="D41:I41"/>
    <mergeCell ref="B61:C61"/>
    <mergeCell ref="D61:I61"/>
    <mergeCell ref="B64:C64"/>
    <mergeCell ref="D64:I64"/>
    <mergeCell ref="B65:C65"/>
    <mergeCell ref="D65:I65"/>
    <mergeCell ref="B58:C58"/>
    <mergeCell ref="D58:I58"/>
    <mergeCell ref="B59:C59"/>
    <mergeCell ref="D59:I59"/>
    <mergeCell ref="B60:C60"/>
    <mergeCell ref="D60:I60"/>
    <mergeCell ref="D69:I69"/>
    <mergeCell ref="B70:C70"/>
    <mergeCell ref="D70:I70"/>
    <mergeCell ref="B71:C71"/>
    <mergeCell ref="D71:I71"/>
    <mergeCell ref="B66:C66"/>
    <mergeCell ref="D66:I66"/>
    <mergeCell ref="B67:C67"/>
    <mergeCell ref="D67:I67"/>
    <mergeCell ref="B68:C68"/>
    <mergeCell ref="D68:I68"/>
    <mergeCell ref="C103:H103"/>
    <mergeCell ref="C104:H104"/>
    <mergeCell ref="C106:H106"/>
    <mergeCell ref="C90:H90"/>
    <mergeCell ref="C91:H91"/>
    <mergeCell ref="A57:D57"/>
    <mergeCell ref="B76:C76"/>
    <mergeCell ref="C88:H88"/>
    <mergeCell ref="C89:H89"/>
    <mergeCell ref="B75:C75"/>
    <mergeCell ref="D75:I75"/>
    <mergeCell ref="B77:C77"/>
    <mergeCell ref="D77:I77"/>
    <mergeCell ref="B62:C62"/>
    <mergeCell ref="D62:I62"/>
    <mergeCell ref="B63:C63"/>
    <mergeCell ref="D63:I63"/>
    <mergeCell ref="B72:C72"/>
    <mergeCell ref="D72:I72"/>
    <mergeCell ref="B73:C73"/>
    <mergeCell ref="D73:I73"/>
    <mergeCell ref="B74:C74"/>
    <mergeCell ref="D74:I74"/>
    <mergeCell ref="B69:C6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327660</xdr:colOff>
                <xdr:row>111</xdr:row>
                <xdr:rowOff>160020</xdr:rowOff>
              </from>
              <to>
                <xdr:col>10</xdr:col>
                <xdr:colOff>327660</xdr:colOff>
                <xdr:row>154</xdr:row>
                <xdr:rowOff>106680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1BB8-7B23-484E-B6F1-25C6B1120B34}">
  <dimension ref="A1:H65"/>
  <sheetViews>
    <sheetView topLeftCell="B1" zoomScaleNormal="100" zoomScaleSheetLayoutView="75" workbookViewId="0">
      <selection activeCell="E13" sqref="E13"/>
    </sheetView>
  </sheetViews>
  <sheetFormatPr defaultColWidth="9.109375" defaultRowHeight="13.2" x14ac:dyDescent="0.25"/>
  <cols>
    <col min="1" max="1" width="6.109375" style="82" customWidth="1"/>
    <col min="2" max="2" width="147.33203125" style="81" customWidth="1"/>
    <col min="3" max="3" width="7.5546875" style="80" customWidth="1"/>
    <col min="4" max="4" width="9.5546875" style="79" customWidth="1"/>
    <col min="5" max="5" width="13.44140625" style="79" customWidth="1"/>
    <col min="6" max="6" width="11.6640625" style="78" customWidth="1"/>
    <col min="7" max="7" width="2.109375" style="77" customWidth="1"/>
    <col min="8" max="8" width="24.33203125" style="77" customWidth="1"/>
    <col min="9" max="16384" width="9.109375" style="76"/>
  </cols>
  <sheetData>
    <row r="1" spans="1:8" ht="13.8" thickBot="1" x14ac:dyDescent="0.3">
      <c r="E1" s="106"/>
      <c r="F1" s="105"/>
      <c r="G1" s="158"/>
      <c r="H1" s="158"/>
    </row>
    <row r="2" spans="1:8" s="148" customFormat="1" ht="13.8" thickBot="1" x14ac:dyDescent="0.3">
      <c r="A2" s="157"/>
      <c r="B2" s="156" t="s">
        <v>196</v>
      </c>
      <c r="C2" s="155"/>
      <c r="D2" s="154"/>
      <c r="E2" s="154"/>
      <c r="F2" s="153"/>
      <c r="G2" s="152"/>
      <c r="H2" s="152"/>
    </row>
    <row r="3" spans="1:8" s="148" customFormat="1" x14ac:dyDescent="0.25">
      <c r="A3" s="151"/>
      <c r="B3" s="101"/>
      <c r="C3" s="150"/>
      <c r="D3" s="79"/>
      <c r="E3" s="79"/>
      <c r="F3" s="78"/>
      <c r="G3" s="149"/>
      <c r="H3" s="149"/>
    </row>
    <row r="4" spans="1:8" s="142" customFormat="1" x14ac:dyDescent="0.25">
      <c r="A4" s="147"/>
      <c r="B4" s="146"/>
      <c r="C4" s="145"/>
      <c r="D4" s="98"/>
      <c r="E4" s="86"/>
      <c r="F4" s="144"/>
      <c r="G4" s="143"/>
      <c r="H4" s="143"/>
    </row>
    <row r="5" spans="1:8" x14ac:dyDescent="0.25">
      <c r="A5" s="141"/>
      <c r="B5" s="140" t="s">
        <v>195</v>
      </c>
      <c r="C5" s="139" t="s">
        <v>194</v>
      </c>
      <c r="D5" s="138" t="s">
        <v>193</v>
      </c>
      <c r="E5" s="138" t="s">
        <v>192</v>
      </c>
      <c r="F5" s="137" t="s">
        <v>71</v>
      </c>
      <c r="G5" s="136"/>
      <c r="H5" s="136" t="s">
        <v>191</v>
      </c>
    </row>
    <row r="6" spans="1:8" x14ac:dyDescent="0.25">
      <c r="C6" s="135"/>
      <c r="D6" s="86" t="s">
        <v>135</v>
      </c>
      <c r="E6" s="86"/>
      <c r="F6" s="78">
        <f>F10+F17+F38+F28+F46</f>
        <v>0</v>
      </c>
    </row>
    <row r="7" spans="1:8" x14ac:dyDescent="0.25">
      <c r="A7" s="119"/>
    </row>
    <row r="8" spans="1:8" ht="13.8" thickBot="1" x14ac:dyDescent="0.3">
      <c r="A8" s="109" t="s">
        <v>190</v>
      </c>
      <c r="B8" s="108" t="s">
        <v>189</v>
      </c>
      <c r="C8" s="107"/>
      <c r="D8" s="106"/>
      <c r="E8" s="106"/>
      <c r="F8" s="105"/>
    </row>
    <row r="9" spans="1:8" x14ac:dyDescent="0.25">
      <c r="A9" s="109"/>
      <c r="B9" s="101"/>
    </row>
    <row r="10" spans="1:8" s="89" customFormat="1" x14ac:dyDescent="0.25">
      <c r="A10" s="96" t="s">
        <v>188</v>
      </c>
      <c r="B10" s="95" t="s">
        <v>187</v>
      </c>
      <c r="C10" s="94"/>
      <c r="D10" s="93"/>
      <c r="E10" s="92"/>
      <c r="F10" s="91">
        <f>SUM(F13:F15)</f>
        <v>0</v>
      </c>
      <c r="G10" s="90"/>
      <c r="H10" s="90"/>
    </row>
    <row r="11" spans="1:8" s="89" customFormat="1" x14ac:dyDescent="0.25">
      <c r="A11" s="96" t="s">
        <v>153</v>
      </c>
      <c r="B11" s="104" t="s">
        <v>170</v>
      </c>
      <c r="C11" s="103"/>
      <c r="D11" s="131"/>
      <c r="E11" s="79"/>
      <c r="F11" s="78"/>
      <c r="G11" s="90"/>
      <c r="H11" s="90"/>
    </row>
    <row r="12" spans="1:8" x14ac:dyDescent="0.25">
      <c r="A12" s="119"/>
      <c r="B12" s="120"/>
    </row>
    <row r="13" spans="1:8" ht="14.25" customHeight="1" x14ac:dyDescent="0.25">
      <c r="A13" s="118" t="s">
        <v>151</v>
      </c>
      <c r="B13" s="81" t="s">
        <v>186</v>
      </c>
      <c r="C13" s="134" t="s">
        <v>69</v>
      </c>
      <c r="D13" s="79">
        <v>1</v>
      </c>
      <c r="F13" s="78">
        <f>E13*D13</f>
        <v>0</v>
      </c>
    </row>
    <row r="14" spans="1:8" x14ac:dyDescent="0.25">
      <c r="A14" s="118" t="s">
        <v>148</v>
      </c>
      <c r="B14" s="81" t="s">
        <v>185</v>
      </c>
      <c r="C14" s="134" t="s">
        <v>69</v>
      </c>
      <c r="D14" s="86">
        <v>1</v>
      </c>
      <c r="F14" s="78">
        <f>E14*D14</f>
        <v>0</v>
      </c>
    </row>
    <row r="15" spans="1:8" x14ac:dyDescent="0.25">
      <c r="A15" s="119" t="s">
        <v>184</v>
      </c>
      <c r="B15" s="81" t="s">
        <v>183</v>
      </c>
      <c r="C15" s="80" t="s">
        <v>69</v>
      </c>
      <c r="D15" s="86">
        <v>1</v>
      </c>
      <c r="F15" s="78">
        <f>E15*D15</f>
        <v>0</v>
      </c>
    </row>
    <row r="16" spans="1:8" x14ac:dyDescent="0.25">
      <c r="A16" s="119"/>
      <c r="D16" s="86"/>
      <c r="E16" s="86"/>
    </row>
    <row r="17" spans="1:8" s="89" customFormat="1" x14ac:dyDescent="0.25">
      <c r="A17" s="96" t="s">
        <v>182</v>
      </c>
      <c r="B17" s="95" t="s">
        <v>181</v>
      </c>
      <c r="C17" s="94"/>
      <c r="D17" s="93"/>
      <c r="E17" s="92"/>
      <c r="F17" s="91">
        <f>SUM(F21:F26)</f>
        <v>0</v>
      </c>
      <c r="G17" s="90"/>
      <c r="H17" s="90"/>
    </row>
    <row r="18" spans="1:8" s="89" customFormat="1" ht="13.5" customHeight="1" x14ac:dyDescent="0.25">
      <c r="A18" s="96" t="s">
        <v>153</v>
      </c>
      <c r="B18" s="104" t="s">
        <v>170</v>
      </c>
      <c r="C18" s="103"/>
      <c r="D18" s="98"/>
      <c r="E18" s="86"/>
      <c r="F18" s="78"/>
      <c r="G18" s="90"/>
      <c r="H18" s="90"/>
    </row>
    <row r="19" spans="1:8" s="89" customFormat="1" ht="27" customHeight="1" x14ac:dyDescent="0.25">
      <c r="A19" s="96" t="s">
        <v>135</v>
      </c>
      <c r="B19" s="133" t="s">
        <v>180</v>
      </c>
      <c r="C19" s="132"/>
      <c r="D19" s="131"/>
      <c r="E19" s="79"/>
      <c r="F19" s="78"/>
      <c r="G19" s="90"/>
      <c r="H19" s="90"/>
    </row>
    <row r="20" spans="1:8" ht="11.25" customHeight="1" x14ac:dyDescent="0.25">
      <c r="A20" s="119"/>
      <c r="B20" s="125"/>
      <c r="C20" s="130"/>
    </row>
    <row r="21" spans="1:8" x14ac:dyDescent="0.25">
      <c r="A21" s="119" t="s">
        <v>151</v>
      </c>
      <c r="B21" s="118" t="s">
        <v>179</v>
      </c>
      <c r="C21" s="129" t="s">
        <v>156</v>
      </c>
      <c r="D21" s="128">
        <v>179.5</v>
      </c>
      <c r="E21" s="126"/>
      <c r="F21" s="78">
        <f>E21*D21</f>
        <v>0</v>
      </c>
    </row>
    <row r="22" spans="1:8" ht="14.25" customHeight="1" x14ac:dyDescent="0.25">
      <c r="A22" s="119" t="s">
        <v>148</v>
      </c>
      <c r="B22" s="125" t="s">
        <v>178</v>
      </c>
      <c r="C22" s="127" t="s">
        <v>69</v>
      </c>
      <c r="D22" s="84">
        <v>12</v>
      </c>
      <c r="E22" s="126"/>
      <c r="F22" s="78">
        <f>E22*D22</f>
        <v>0</v>
      </c>
    </row>
    <row r="23" spans="1:8" x14ac:dyDescent="0.25">
      <c r="A23" s="119" t="s">
        <v>145</v>
      </c>
      <c r="B23" s="125" t="s">
        <v>177</v>
      </c>
      <c r="C23" s="127" t="s">
        <v>69</v>
      </c>
      <c r="D23" s="84">
        <v>6</v>
      </c>
      <c r="E23" s="126"/>
      <c r="F23" s="78">
        <f>E23*D23</f>
        <v>0</v>
      </c>
    </row>
    <row r="24" spans="1:8" ht="14.4" x14ac:dyDescent="0.3">
      <c r="A24" s="82" t="s">
        <v>140</v>
      </c>
      <c r="B24" s="125" t="s">
        <v>176</v>
      </c>
      <c r="C24" s="124"/>
      <c r="D24" s="123"/>
      <c r="E24" s="122"/>
      <c r="F24" s="121"/>
    </row>
    <row r="25" spans="1:8" x14ac:dyDescent="0.25">
      <c r="A25" s="119"/>
      <c r="B25" s="81" t="s">
        <v>175</v>
      </c>
      <c r="C25" s="80" t="s">
        <v>173</v>
      </c>
      <c r="D25" s="86">
        <v>10</v>
      </c>
      <c r="E25" s="86"/>
      <c r="F25" s="78">
        <f>E25*D25</f>
        <v>0</v>
      </c>
    </row>
    <row r="26" spans="1:8" x14ac:dyDescent="0.25">
      <c r="A26" s="119"/>
      <c r="B26" s="81" t="s">
        <v>174</v>
      </c>
      <c r="C26" s="80" t="s">
        <v>173</v>
      </c>
      <c r="D26" s="86">
        <v>10</v>
      </c>
      <c r="E26" s="86"/>
      <c r="F26" s="78">
        <f>E26*D26</f>
        <v>0</v>
      </c>
    </row>
    <row r="27" spans="1:8" x14ac:dyDescent="0.25">
      <c r="A27" s="119"/>
      <c r="D27" s="86"/>
      <c r="E27" s="86"/>
    </row>
    <row r="28" spans="1:8" s="89" customFormat="1" x14ac:dyDescent="0.25">
      <c r="A28" s="96" t="s">
        <v>172</v>
      </c>
      <c r="B28" s="95" t="s">
        <v>171</v>
      </c>
      <c r="C28" s="94"/>
      <c r="D28" s="93"/>
      <c r="E28" s="92"/>
      <c r="F28" s="91">
        <f>SUM(F32:F32)</f>
        <v>0</v>
      </c>
      <c r="G28" s="90"/>
      <c r="H28" s="90"/>
    </row>
    <row r="29" spans="1:8" s="89" customFormat="1" x14ac:dyDescent="0.25">
      <c r="A29" s="96" t="s">
        <v>153</v>
      </c>
      <c r="B29" s="104" t="s">
        <v>170</v>
      </c>
      <c r="C29" s="103"/>
      <c r="D29" s="98"/>
      <c r="E29" s="86"/>
      <c r="F29" s="78"/>
      <c r="G29" s="90"/>
      <c r="H29" s="90"/>
    </row>
    <row r="30" spans="1:8" s="89" customFormat="1" x14ac:dyDescent="0.25">
      <c r="A30" s="96"/>
      <c r="B30" s="104" t="s">
        <v>169</v>
      </c>
      <c r="C30" s="103"/>
      <c r="D30" s="98"/>
      <c r="E30" s="86"/>
      <c r="F30" s="78"/>
      <c r="G30" s="90"/>
      <c r="H30" s="90"/>
    </row>
    <row r="31" spans="1:8" x14ac:dyDescent="0.25">
      <c r="A31" s="119"/>
      <c r="B31" s="120"/>
      <c r="D31" s="86"/>
      <c r="E31" s="86"/>
    </row>
    <row r="32" spans="1:8" ht="19.2" customHeight="1" x14ac:dyDescent="0.25">
      <c r="A32" s="119" t="s">
        <v>151</v>
      </c>
      <c r="B32" s="118" t="s">
        <v>168</v>
      </c>
      <c r="C32" s="117" t="s">
        <v>156</v>
      </c>
      <c r="D32" s="86">
        <v>74</v>
      </c>
      <c r="E32" s="86"/>
      <c r="F32" s="78">
        <f>E32*D32</f>
        <v>0</v>
      </c>
    </row>
    <row r="33" spans="1:8" s="110" customFormat="1" x14ac:dyDescent="0.25">
      <c r="A33" s="116"/>
      <c r="B33" s="115"/>
      <c r="C33" s="114"/>
      <c r="D33" s="113"/>
      <c r="E33" s="113"/>
      <c r="F33" s="112"/>
      <c r="G33" s="111"/>
      <c r="H33" s="111"/>
    </row>
    <row r="34" spans="1:8" ht="13.8" thickBot="1" x14ac:dyDescent="0.3">
      <c r="A34" s="109" t="s">
        <v>167</v>
      </c>
      <c r="B34" s="108" t="s">
        <v>166</v>
      </c>
      <c r="C34" s="107"/>
      <c r="D34" s="106"/>
      <c r="E34" s="106"/>
      <c r="F34" s="105"/>
    </row>
    <row r="35" spans="1:8" s="89" customFormat="1" x14ac:dyDescent="0.25">
      <c r="A35" s="96" t="s">
        <v>153</v>
      </c>
      <c r="B35" s="104" t="s">
        <v>165</v>
      </c>
      <c r="C35" s="103"/>
      <c r="D35" s="98"/>
      <c r="E35" s="86"/>
      <c r="F35" s="78"/>
      <c r="G35" s="90"/>
      <c r="H35" s="90"/>
    </row>
    <row r="36" spans="1:8" s="89" customFormat="1" ht="15.6" customHeight="1" x14ac:dyDescent="0.25">
      <c r="A36" s="96"/>
      <c r="B36" s="87" t="s">
        <v>164</v>
      </c>
      <c r="C36" s="103"/>
      <c r="D36" s="98"/>
      <c r="E36" s="86"/>
      <c r="F36" s="78"/>
      <c r="G36" s="90"/>
      <c r="H36" s="90"/>
    </row>
    <row r="37" spans="1:8" x14ac:dyDescent="0.25">
      <c r="A37" s="102"/>
      <c r="B37" s="101"/>
      <c r="D37" s="86"/>
      <c r="E37" s="86"/>
    </row>
    <row r="38" spans="1:8" s="89" customFormat="1" x14ac:dyDescent="0.25">
      <c r="A38" s="96" t="s">
        <v>163</v>
      </c>
      <c r="B38" s="95" t="s">
        <v>162</v>
      </c>
      <c r="C38" s="94"/>
      <c r="D38" s="93"/>
      <c r="E38" s="92"/>
      <c r="F38" s="91">
        <f>SUM(F41:F44)</f>
        <v>0</v>
      </c>
      <c r="G38" s="90"/>
      <c r="H38" s="90"/>
    </row>
    <row r="39" spans="1:8" s="89" customFormat="1" ht="15" customHeight="1" x14ac:dyDescent="0.25">
      <c r="A39" s="100" t="s">
        <v>153</v>
      </c>
      <c r="B39" s="87" t="s">
        <v>161</v>
      </c>
      <c r="C39" s="99"/>
      <c r="D39" s="98"/>
      <c r="E39" s="86"/>
      <c r="F39" s="78"/>
      <c r="G39" s="90"/>
      <c r="H39" s="90"/>
    </row>
    <row r="40" spans="1:8" s="89" customFormat="1" ht="9.75" customHeight="1" x14ac:dyDescent="0.25">
      <c r="A40" s="100"/>
      <c r="B40" s="87"/>
      <c r="C40" s="99"/>
      <c r="D40" s="98"/>
      <c r="E40" s="86"/>
      <c r="F40" s="78"/>
      <c r="G40" s="90"/>
      <c r="H40" s="90"/>
    </row>
    <row r="41" spans="1:8" ht="13.5" customHeight="1" x14ac:dyDescent="0.25">
      <c r="A41" s="97" t="s">
        <v>151</v>
      </c>
      <c r="B41" s="81" t="s">
        <v>160</v>
      </c>
      <c r="C41" s="80" t="s">
        <v>156</v>
      </c>
      <c r="D41" s="86">
        <v>179.5</v>
      </c>
      <c r="E41" s="86"/>
      <c r="F41" s="78">
        <f>E41*D41</f>
        <v>0</v>
      </c>
    </row>
    <row r="42" spans="1:8" ht="13.5" customHeight="1" x14ac:dyDescent="0.25">
      <c r="A42" s="97" t="s">
        <v>148</v>
      </c>
      <c r="B42" s="81" t="s">
        <v>159</v>
      </c>
      <c r="C42" s="80" t="s">
        <v>156</v>
      </c>
      <c r="D42" s="86">
        <v>9</v>
      </c>
      <c r="E42" s="86"/>
      <c r="F42" s="78">
        <f>E42*D42</f>
        <v>0</v>
      </c>
    </row>
    <row r="43" spans="1:8" ht="13.5" customHeight="1" x14ac:dyDescent="0.25">
      <c r="A43" s="97" t="s">
        <v>145</v>
      </c>
      <c r="B43" s="81" t="s">
        <v>158</v>
      </c>
      <c r="C43" s="80" t="s">
        <v>156</v>
      </c>
      <c r="D43" s="86">
        <v>1.5</v>
      </c>
      <c r="E43" s="86"/>
      <c r="F43" s="78">
        <f>E43*D43</f>
        <v>0</v>
      </c>
    </row>
    <row r="44" spans="1:8" ht="13.5" customHeight="1" x14ac:dyDescent="0.25">
      <c r="A44" s="97" t="s">
        <v>140</v>
      </c>
      <c r="B44" s="81" t="s">
        <v>157</v>
      </c>
      <c r="C44" s="80" t="s">
        <v>156</v>
      </c>
      <c r="D44" s="86">
        <v>67</v>
      </c>
      <c r="E44" s="86"/>
      <c r="F44" s="78">
        <f>E44*D44</f>
        <v>0</v>
      </c>
    </row>
    <row r="45" spans="1:8" x14ac:dyDescent="0.25">
      <c r="D45" s="86"/>
      <c r="E45" s="86"/>
    </row>
    <row r="46" spans="1:8" s="89" customFormat="1" x14ac:dyDescent="0.25">
      <c r="A46" s="96" t="s">
        <v>155</v>
      </c>
      <c r="B46" s="95" t="s">
        <v>154</v>
      </c>
      <c r="C46" s="94"/>
      <c r="D46" s="93"/>
      <c r="E46" s="92"/>
      <c r="F46" s="91">
        <f>SUM(F49:F65)</f>
        <v>0</v>
      </c>
      <c r="G46" s="90"/>
      <c r="H46" s="90"/>
    </row>
    <row r="47" spans="1:8" ht="14.4" customHeight="1" x14ac:dyDescent="0.25">
      <c r="A47" s="88" t="s">
        <v>153</v>
      </c>
      <c r="B47" s="87" t="s">
        <v>152</v>
      </c>
      <c r="D47" s="86"/>
      <c r="E47" s="86"/>
    </row>
    <row r="48" spans="1:8" ht="13.2" customHeight="1" x14ac:dyDescent="0.25">
      <c r="A48" s="88"/>
      <c r="B48" s="87"/>
      <c r="D48" s="86"/>
      <c r="E48" s="86"/>
    </row>
    <row r="49" spans="1:8" ht="13.8" customHeight="1" x14ac:dyDescent="0.25">
      <c r="A49" s="82" t="s">
        <v>151</v>
      </c>
      <c r="B49" s="81" t="s">
        <v>150</v>
      </c>
      <c r="C49" s="76"/>
      <c r="D49" s="76"/>
      <c r="E49" s="76"/>
      <c r="F49" s="76"/>
    </row>
    <row r="50" spans="1:8" ht="14.4" customHeight="1" x14ac:dyDescent="0.25">
      <c r="A50" s="82" t="s">
        <v>135</v>
      </c>
      <c r="B50" s="81" t="s">
        <v>149</v>
      </c>
      <c r="C50" s="85" t="s">
        <v>136</v>
      </c>
      <c r="D50" s="84">
        <v>53.2</v>
      </c>
      <c r="E50" s="84"/>
      <c r="F50" s="83">
        <f>E50*D50</f>
        <v>0</v>
      </c>
    </row>
    <row r="51" spans="1:8" ht="13.2" customHeight="1" x14ac:dyDescent="0.25">
      <c r="A51" s="82" t="s">
        <v>135</v>
      </c>
      <c r="B51" s="81" t="s">
        <v>142</v>
      </c>
      <c r="C51" s="85" t="s">
        <v>136</v>
      </c>
      <c r="D51" s="84">
        <v>25.5</v>
      </c>
      <c r="E51" s="84"/>
      <c r="F51" s="83">
        <f>E51*D51</f>
        <v>0</v>
      </c>
    </row>
    <row r="52" spans="1:8" ht="15" customHeight="1" x14ac:dyDescent="0.25">
      <c r="A52" s="82" t="s">
        <v>135</v>
      </c>
      <c r="B52" s="81" t="s">
        <v>141</v>
      </c>
      <c r="C52" s="85" t="s">
        <v>69</v>
      </c>
      <c r="D52" s="84">
        <v>21</v>
      </c>
      <c r="E52" s="84"/>
      <c r="F52" s="83">
        <f>E52*D52</f>
        <v>0</v>
      </c>
    </row>
    <row r="53" spans="1:8" ht="15.75" customHeight="1" x14ac:dyDescent="0.25">
      <c r="A53" s="82" t="s">
        <v>148</v>
      </c>
      <c r="B53" s="81" t="s">
        <v>147</v>
      </c>
      <c r="C53" s="76"/>
      <c r="D53" s="76"/>
      <c r="E53" s="76"/>
      <c r="F53" s="76"/>
      <c r="G53" s="76"/>
      <c r="H53" s="76"/>
    </row>
    <row r="54" spans="1:8" ht="16.5" customHeight="1" x14ac:dyDescent="0.25">
      <c r="A54" s="82" t="s">
        <v>135</v>
      </c>
      <c r="B54" s="81" t="s">
        <v>146</v>
      </c>
      <c r="C54" s="85" t="s">
        <v>136</v>
      </c>
      <c r="D54" s="84">
        <v>16.7</v>
      </c>
      <c r="E54" s="84"/>
      <c r="F54" s="83">
        <f>E54*D54</f>
        <v>0</v>
      </c>
      <c r="G54" s="76"/>
      <c r="H54" s="76"/>
    </row>
    <row r="55" spans="1:8" ht="15" customHeight="1" x14ac:dyDescent="0.25">
      <c r="A55" s="82" t="s">
        <v>135</v>
      </c>
      <c r="B55" s="81" t="s">
        <v>142</v>
      </c>
      <c r="C55" s="85" t="s">
        <v>136</v>
      </c>
      <c r="D55" s="84">
        <v>12.75</v>
      </c>
      <c r="E55" s="84"/>
      <c r="F55" s="83">
        <f>E55*D55</f>
        <v>0</v>
      </c>
      <c r="G55" s="76"/>
      <c r="H55" s="76"/>
    </row>
    <row r="56" spans="1:8" ht="12" customHeight="1" x14ac:dyDescent="0.25">
      <c r="A56" s="82" t="s">
        <v>135</v>
      </c>
      <c r="B56" s="81" t="s">
        <v>141</v>
      </c>
      <c r="C56" s="85" t="s">
        <v>69</v>
      </c>
      <c r="D56" s="84">
        <v>6</v>
      </c>
      <c r="E56" s="84"/>
      <c r="F56" s="83">
        <f>E56*D56</f>
        <v>0</v>
      </c>
      <c r="G56" s="76"/>
      <c r="H56" s="76"/>
    </row>
    <row r="57" spans="1:8" ht="12" customHeight="1" x14ac:dyDescent="0.25">
      <c r="A57" s="82" t="s">
        <v>145</v>
      </c>
      <c r="B57" s="81" t="s">
        <v>144</v>
      </c>
      <c r="C57" s="85"/>
      <c r="D57" s="84"/>
      <c r="E57" s="84"/>
      <c r="F57" s="83"/>
      <c r="G57" s="76"/>
      <c r="H57" s="76"/>
    </row>
    <row r="58" spans="1:8" ht="16.5" customHeight="1" x14ac:dyDescent="0.25">
      <c r="A58" s="82" t="s">
        <v>135</v>
      </c>
      <c r="B58" s="81" t="s">
        <v>143</v>
      </c>
      <c r="C58" s="85" t="s">
        <v>136</v>
      </c>
      <c r="D58" s="84">
        <v>20.2</v>
      </c>
      <c r="E58" s="84"/>
      <c r="F58" s="83">
        <f>E58*D58</f>
        <v>0</v>
      </c>
      <c r="G58" s="76"/>
      <c r="H58" s="76"/>
    </row>
    <row r="59" spans="1:8" ht="16.5" customHeight="1" x14ac:dyDescent="0.25">
      <c r="A59" s="82" t="s">
        <v>135</v>
      </c>
      <c r="B59" s="81" t="s">
        <v>142</v>
      </c>
      <c r="C59" s="85" t="s">
        <v>136</v>
      </c>
      <c r="D59" s="84">
        <v>12.75</v>
      </c>
      <c r="E59" s="84"/>
      <c r="F59" s="83">
        <f>E59*D59</f>
        <v>0</v>
      </c>
      <c r="G59" s="76"/>
      <c r="H59" s="76"/>
    </row>
    <row r="60" spans="1:8" ht="12" customHeight="1" x14ac:dyDescent="0.25">
      <c r="A60" s="82" t="s">
        <v>135</v>
      </c>
      <c r="B60" s="81" t="s">
        <v>141</v>
      </c>
      <c r="C60" s="85" t="s">
        <v>69</v>
      </c>
      <c r="D60" s="84">
        <v>6</v>
      </c>
      <c r="E60" s="84"/>
      <c r="F60" s="83">
        <f>E60*D60</f>
        <v>0</v>
      </c>
      <c r="G60" s="76"/>
      <c r="H60" s="76"/>
    </row>
    <row r="61" spans="1:8" ht="15" customHeight="1" x14ac:dyDescent="0.25">
      <c r="A61" s="82" t="s">
        <v>140</v>
      </c>
      <c r="B61" s="81" t="s">
        <v>139</v>
      </c>
      <c r="C61" s="76"/>
      <c r="D61" s="76"/>
      <c r="E61" s="76"/>
      <c r="F61" s="76"/>
      <c r="G61" s="76"/>
      <c r="H61" s="76"/>
    </row>
    <row r="62" spans="1:8" ht="16.5" customHeight="1" x14ac:dyDescent="0.25">
      <c r="A62" s="82" t="s">
        <v>135</v>
      </c>
      <c r="B62" s="81" t="s">
        <v>138</v>
      </c>
      <c r="C62" s="85" t="s">
        <v>136</v>
      </c>
      <c r="D62" s="84">
        <v>22.2</v>
      </c>
      <c r="E62" s="84"/>
      <c r="F62" s="83">
        <f>E62*D62</f>
        <v>0</v>
      </c>
      <c r="G62" s="76"/>
      <c r="H62" s="76"/>
    </row>
    <row r="63" spans="1:8" ht="14.25" customHeight="1" x14ac:dyDescent="0.25">
      <c r="A63" s="82" t="s">
        <v>135</v>
      </c>
      <c r="B63" s="81" t="s">
        <v>137</v>
      </c>
      <c r="C63" s="85" t="s">
        <v>136</v>
      </c>
      <c r="D63" s="84">
        <v>37</v>
      </c>
      <c r="E63" s="84"/>
      <c r="F63" s="83">
        <f>E63*D63</f>
        <v>0</v>
      </c>
      <c r="G63" s="76"/>
      <c r="H63" s="76"/>
    </row>
    <row r="64" spans="1:8" ht="14.25" customHeight="1" x14ac:dyDescent="0.25">
      <c r="A64" s="82" t="s">
        <v>135</v>
      </c>
      <c r="B64" s="81" t="s">
        <v>134</v>
      </c>
      <c r="C64" s="85" t="s">
        <v>69</v>
      </c>
      <c r="D64" s="84">
        <v>6</v>
      </c>
      <c r="E64" s="84"/>
      <c r="F64" s="83">
        <f>E64*D64</f>
        <v>0</v>
      </c>
      <c r="G64" s="76"/>
      <c r="H64" s="76"/>
    </row>
    <row r="65" s="76" customFormat="1" ht="14.25" customHeight="1" x14ac:dyDescent="0.25"/>
  </sheetData>
  <sheetProtection algorithmName="SHA-512" hashValue="zjDNvwYjYJFLeImJKCqWodtq2T6PmagA8ES5W8AAfQ9+4S9arCLbMewK9lAmIxWDFdKGVZ+b0qZKhBwYDrgemQ==" saltValue="jhvKyhRtZeNoaFo6BU4v3w==" spinCount="100000" sheet="1" objects="1" scenarios="1"/>
  <protectedRanges>
    <protectedRange sqref="E1:E1048576" name="Obseg1"/>
  </protectedRanges>
  <pageMargins left="0.62992125984251968" right="0.15748031496062992" top="0.39370078740157483" bottom="1.1811023622047245" header="0.15748031496062992" footer="0.78740157480314965"/>
  <pageSetup paperSize="9" scale="65" orientation="landscape" r:id="rId1"/>
  <headerFooter alignWithMargins="0">
    <oddFooter>&amp;L&amp;"Times New Roman,Navadno"&amp;8DSO Tezno _ demenca 02&amp;C&amp;"Times New Roman,Krepko"&amp;8GOI_oprema&amp;R&amp;"Times New Roman,Navadno"&amp;8projekt 13.70.21_&amp;P od &amp;N</oddFooter>
  </headerFooter>
  <rowBreaks count="1" manualBreakCount="1">
    <brk id="3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043dff-1ffe-4375-84f6-d11f2cbf7bad">
      <Terms xmlns="http://schemas.microsoft.com/office/infopath/2007/PartnerControls"/>
    </lcf76f155ced4ddcb4097134ff3c332f>
    <TaxCatchAll xmlns="346805ea-1492-4cb8-be37-c06fff0f674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49AA36658E34A9514CF5D41BB0ECF" ma:contentTypeVersion="15" ma:contentTypeDescription="Ustvari nov dokument." ma:contentTypeScope="" ma:versionID="9148393d83740fe4389b7c158ee9b2cf">
  <xsd:schema xmlns:xsd="http://www.w3.org/2001/XMLSchema" xmlns:xs="http://www.w3.org/2001/XMLSchema" xmlns:p="http://schemas.microsoft.com/office/2006/metadata/properties" xmlns:ns2="5e043dff-1ffe-4375-84f6-d11f2cbf7bad" xmlns:ns3="346805ea-1492-4cb8-be37-c06fff0f6747" targetNamespace="http://schemas.microsoft.com/office/2006/metadata/properties" ma:root="true" ma:fieldsID="8d894f89a42a3ff5b7111bc979f033e0" ns2:_="" ns3:_="">
    <xsd:import namespace="5e043dff-1ffe-4375-84f6-d11f2cbf7bad"/>
    <xsd:import namespace="346805ea-1492-4cb8-be37-c06fff0f674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43dff-1ffe-4375-84f6-d11f2cbf7ba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Oznake slike" ma:readOnly="false" ma:fieldId="{5cf76f15-5ced-4ddc-b409-7134ff3c332f}" ma:taxonomyMulti="true" ma:sspId="9127b625-4c2e-4c44-bfa6-35f84d425e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805ea-1492-4cb8-be37-c06fff0f674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0af8719-2f34-4e36-a21d-ae4009be7bac}" ma:internalName="TaxCatchAll" ma:showField="CatchAllData" ma:web="346805ea-1492-4cb8-be37-c06fff0f67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7150D1-E65F-43FB-8E39-BAA33B40E5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7B0DCE-3B73-4150-B9F0-CE4A5839368C}">
  <ds:schemaRefs>
    <ds:schemaRef ds:uri="http://schemas.microsoft.com/office/2006/metadata/properties"/>
    <ds:schemaRef ds:uri="http://schemas.microsoft.com/office/infopath/2007/PartnerControls"/>
    <ds:schemaRef ds:uri="5e043dff-1ffe-4375-84f6-d11f2cbf7bad"/>
    <ds:schemaRef ds:uri="346805ea-1492-4cb8-be37-c06fff0f6747"/>
  </ds:schemaRefs>
</ds:datastoreItem>
</file>

<file path=customXml/itemProps3.xml><?xml version="1.0" encoding="utf-8"?>
<ds:datastoreItem xmlns:ds="http://schemas.openxmlformats.org/officeDocument/2006/customXml" ds:itemID="{82CD5F0A-3EE9-4F0F-8CCE-9AC3C2399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43dff-1ffe-4375-84f6-d11f2cbf7bad"/>
    <ds:schemaRef ds:uri="346805ea-1492-4cb8-be37-c06fff0f67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REKAPITULACIJA</vt:lpstr>
      <vt:lpstr>MFE DSO TEZNO</vt:lpstr>
      <vt:lpstr>Podkonstrukcija</vt:lpstr>
      <vt:lpstr>Podkonstrukcija!Področje_tiskanja</vt:lpstr>
      <vt:lpstr>Podkonstrukcija!Tiskanje_naslovov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Aljaž Dremel</dc:creator>
  <cp:lastModifiedBy>Anja Hohler</cp:lastModifiedBy>
  <dcterms:created xsi:type="dcterms:W3CDTF">2015-06-05T18:17:20Z</dcterms:created>
  <dcterms:modified xsi:type="dcterms:W3CDTF">2025-09-15T16:20:43Z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0x01010088049AA36658E34A9514CF5D41BB0ECF</vt:lpwstr>
  </property>
  <property fmtid="{D5CDD505-2E9C-101B-9397-08002B2CF9AE}" pid="3" name="MediaServiceImageTags">
    <vt:lpwstr/>
  </property>
</Properties>
</file>